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40" activeTab="1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7'!$A$18:$N$181</definedName>
    <definedName name="_xlnm._FilterDatabase" localSheetId="2" hidden="1">'№6'!$A$17:$J$167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<sst xmlns="http://schemas.openxmlformats.org/spreadsheetml/2006/main" count="3198" uniqueCount="394">
  <si>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</si>
  <si>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</si>
  <si>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</si>
  <si>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</si>
  <si>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</si>
  <si>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</si>
  <si>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</si>
  <si>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</si>
  <si>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</si>
  <si>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</si>
  <si>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</si>
  <si>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</si>
  <si>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</si>
  <si>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</si>
  <si>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</si>
  <si>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</si>
  <si>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</si>
  <si>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</si>
  <si>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</si>
  <si>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</si>
  <si>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</si>
  <si>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</si>
  <si>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</si>
  <si>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</si>
  <si>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</si>
  <si>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</si>
  <si>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</si>
  <si>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</si>
  <si>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</si>
  <si>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</si>
  <si>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</si>
  <si>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</si>
  <si>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</si>
  <si>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</si>
  <si>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</si>
  <si>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</si>
  <si>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</si>
  <si>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</si>
  <si>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</si>
  <si>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</si>
  <si>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</si>
  <si>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</si>
  <si>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</si>
  <si>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</si>
  <si>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</si>
  <si>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</si>
  <si>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</si>
  <si>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</si>
  <si>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</si>
  <si>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</si>
  <si>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</si>
  <si>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</si>
  <si>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</si>
  <si>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</si>
  <si>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</si>
  <si>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</si>
  <si>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</si>
  <si>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</si>
  <si>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</si>
  <si>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</si>
  <si>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</si>
  <si>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</si>
  <si>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</si>
  <si>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</si>
  <si>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</si>
  <si>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</si>
  <si>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</si>
  <si>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</si>
  <si>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</si>
  <si>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</si>
  <si>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</si>
  <si>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</si>
  <si>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</si>
  <si>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</si>
  <si>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</si>
  <si>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</si>
  <si>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</si>
  <si>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</si>
  <si>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</si>
  <si>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</si>
  <si>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</si>
  <si>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</si>
  <si>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</si>
  <si>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</si>
  <si>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</si>
  <si>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</si>
  <si>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</si>
  <si>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</si>
  <si>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</si>
  <si>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</si>
  <si>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</si>
  <si>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</si>
  <si>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</si>
  <si>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</si>
  <si>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</si>
  <si>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</si>
  <si>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</si>
  <si>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</si>
  <si>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</si>
  <si>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</si>
  <si>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</si>
  <si>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</si>
  <si>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</si>
  <si>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</si>
  <si>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</si>
  <si>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</si>
  <si>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</si>
  <si>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</si>
  <si>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</si>
  <si>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</si>
  <si>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</si>
  <si>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</si>
  <si>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</si>
  <si>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</si>
  <si>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</si>
  <si>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</si>
  <si>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</si>
  <si>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</si>
  <si>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</si>
  <si>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</si>
  <si>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</si>
  <si>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</si>
  <si>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</si>
  <si>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</si>
  <si>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</si>
  <si>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</si>
  <si>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</si>
  <si>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</si>
  <si>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</si>
  <si>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</si>
  <si>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</si>
  <si>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</si>
  <si>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</si>
  <si>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</si>
  <si>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</si>
  <si>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</si>
  <si>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</si>
  <si>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</si>
  <si>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</si>
  <si>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</si>
  <si>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</si>
  <si>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</si>
  <si>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</si>
  <si>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</si>
  <si>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</si>
  <si>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</si>
  <si>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</si>
  <si>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</si>
  <si>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</si>
  <si>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</si>
  <si>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</si>
  <si>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</si>
  <si>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</si>
  <si>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</si>
  <si>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</si>
  <si>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</si>
  <si>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</si>
  <si>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</si>
  <si>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</si>
  <si>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</si>
  <si>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</si>
  <si>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</si>
  <si>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</si>
  <si>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</si>
  <si>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</si>
  <si>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</si>
  <si>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</si>
  <si>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</si>
  <si>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</si>
  <si>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</si>
  <si>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</si>
  <si>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</si>
  <si>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</si>
  <si>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</si>
  <si>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</si>
  <si>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</si>
  <si>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</si>
  <si>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</si>
  <si>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</si>
  <si>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</si>
  <si>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</si>
  <si>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</si>
  <si>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</si>
  <si>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</si>
  <si>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</si>
  <si>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</si>
  <si>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</si>
  <si>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</si>
  <si>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</si>
  <si>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</si>
  <si>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</si>
  <si>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</si>
  <si>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</si>
  <si>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</si>
  <si>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</si>
  <si>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</si>
  <si>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</si>
  <si>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</si>
  <si>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</si>
  <si>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</si>
  <si>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</si>
  <si>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</si>
  <si>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</si>
  <si>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</si>
  <si>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</si>
  <si>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</si>
  <si>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</si>
  <si>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</si>
  <si>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</si>
  <si>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</si>
  <si>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</si>
  <si>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</si>
  <si>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</si>
  <si>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</si>
  <si>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</si>
  <si>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</si>
  <si>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</si>
  <si>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</si>
  <si>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</si>
  <si>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</si>
  <si>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</si>
  <si>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</si>
  <si>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</si>
  <si>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</si>
  <si>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</si>
  <si>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</si>
  <si>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</si>
  <si>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</si>
  <si>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</si>
  <si>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</si>
  <si>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</si>
  <si>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</si>
  <si>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</si>
  <si>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</si>
  <si>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</si>
  <si>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</si>
  <si>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</si>
  <si>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</si>
  <si>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</si>
  <si>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</si>
  <si>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</si>
  <si>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</si>
  <si>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</si>
  <si>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</si>
  <si>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</si>
  <si>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</si>
  <si>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</si>
  <si>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</si>
  <si>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</si>
  <si>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</si>
  <si>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</si>
  <si>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</si>
  <si>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</si>
  <si>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</si>
  <si>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</si>
  <si>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</si>
  <si>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</si>
  <si>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</si>
  <si>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</si>
  <si>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</si>
  <si>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</si>
  <si>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</si>
  <si>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</si>
  <si>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</si>
  <si>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</si>
  <si>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</si>
  <si>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</si>
  <si>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</si>
  <si>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</si>
  <si>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</si>
  <si>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</si>
  <si>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</si>
  <si>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</si>
  <si>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</si>
  <si>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</si>
  <si>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</si>
  <si>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</si>
  <si>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</si>
  <si>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</si>
  <si>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</si>
  <si>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</si>
  <si>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</si>
  <si>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</si>
  <si>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</si>
  <si>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</si>
  <si>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</si>
  <si>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</si>
  <si>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</si>
  <si>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</si>
  <si>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</si>
  <si>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</si>
  <si>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</si>
  <si>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</si>
  <si>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</si>
  <si>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</si>
  <si>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</si>
  <si>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</si>
  <si>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</si>
  <si>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</si>
  <si>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</si>
  <si>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</si>
  <si>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</si>
  <si>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</si>
  <si>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</si>
  <si>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</si>
  <si>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</si>
  <si>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</si>
  <si>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</si>
  <si>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</si>
  <si>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</si>
  <si>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</si>
  <si>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</si>
  <si>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</si>
  <si>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</si>
  <si>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</si>
  <si>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</si>
  <si>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</si>
  <si>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</si>
  <si>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</si>
  <si>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</si>
  <si>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</si>
  <si>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</si>
  <si>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</si>
  <si>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</si>
  <si>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</si>
  <si>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</si>
  <si>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</si>
  <si>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</si>
  <si>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</si>
  <si>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</si>
  <si>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</si>
  <si>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</si>
  <si>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</si>
  <si>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</si>
  <si>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</si>
  <si>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</si>
  <si>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</si>
  <si>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</si>
  <si>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</si>
  <si>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</si>
  <si>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</si>
  <si>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</si>
  <si>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</si>
  <si>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</si>
  <si>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</si>
  <si>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</si>
  <si>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</si>
  <si>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</si>
  <si>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</si>
  <si>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</si>
  <si>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</si>
  <si>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</si>
  <si>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</si>
  <si>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</si>
  <si>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</si>
  <si>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</si>
  <si>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</si>
  <si>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</si>
  <si>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</si>
  <si>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</si>
  <si>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</si>
  <si>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</si>
  <si>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</si>
  <si>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</si>
  <si>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</si>
  <si>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</si>
  <si>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</si>
  <si>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</si>
  <si>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</si>
  <si>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</si>
  <si>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</si>
  <si>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</si>
  <si>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</si>
  <si>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</si>
  <si>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</si>
  <si>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</si>
  <si>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</si>
  <si>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</si>
  <si>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</si>
  <si>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Иные межбюджетные трансферты на обеспечение пожарной безопасности</t>
  </si>
  <si>
    <t>1 16 02020 02 0000 140</t>
  </si>
  <si>
    <t>Административные штрафы, установленные законами субъектов РФ  об административных правонарушениях за нарушение муниципальных правовых актов</t>
  </si>
  <si>
    <t>S0160</t>
  </si>
  <si>
    <t>Подготовка объектов теплоснабжения к отопительному сезону на территории поселения-приобретение котлоагрегата</t>
  </si>
  <si>
    <t>Подготовка объектов теплоснабжения к отопительному сезону на территории поселения -приобретение котлоагрегата</t>
  </si>
  <si>
    <t>Субсидия на реализацию мероприятий по обеспечению устойчивого функционирования объектов теплоснабжения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</si>
  <si>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</si>
  <si>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1 16 07010 10 0000 140</t>
  </si>
  <si>
    <t>60300</t>
  </si>
  <si>
    <t>Иные межбюджетные трансферты на выплату зарплаты с начислениями</t>
  </si>
  <si>
    <t>1230</t>
  </si>
  <si>
    <t>от 12 октября  2023 года №196</t>
  </si>
  <si>
    <t>от 12 октября 2023г. №196</t>
  </si>
  <si>
    <t>от 12 октября 2023 г. №196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</si>
</sst>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54">
      <selection activeCell="F16" sqref="F16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8" t="s">
        <v>151</v>
      </c>
      <c r="E1" s="128"/>
      <c r="F1" s="2"/>
    </row>
    <row r="2" spans="1:9" ht="15.75">
      <c r="A2" s="2"/>
      <c r="B2" s="59"/>
      <c r="C2" s="64"/>
      <c r="D2" s="128" t="s">
        <v>131</v>
      </c>
      <c r="E2" s="128"/>
      <c r="F2" s="2"/>
      <c r="G2" s="17"/>
      <c r="H2" s="2"/>
      <c r="I2" s="2"/>
    </row>
    <row r="3" spans="1:6" ht="15.75">
      <c r="A3" s="2"/>
      <c r="B3" s="59"/>
      <c r="C3" s="64"/>
      <c r="D3" s="128" t="s">
        <v>68</v>
      </c>
      <c r="E3" s="128"/>
      <c r="F3" s="2"/>
    </row>
    <row r="4" spans="1:6" ht="15.75">
      <c r="A4" s="2"/>
      <c r="B4" s="59"/>
      <c r="C4" s="64"/>
      <c r="D4" s="128" t="s">
        <v>113</v>
      </c>
      <c r="E4" s="128"/>
      <c r="F4" s="2"/>
    </row>
    <row r="5" spans="1:6" ht="15.75">
      <c r="A5" s="58"/>
      <c r="B5" s="60"/>
      <c r="C5" s="128" t="s">
        <v>119</v>
      </c>
      <c r="D5" s="128"/>
      <c r="E5" s="128"/>
      <c r="F5" s="17"/>
    </row>
    <row r="6" spans="1:6" ht="15.75">
      <c r="A6" s="58"/>
      <c r="B6" s="60"/>
      <c r="C6" s="64"/>
      <c r="D6" s="128" t="s">
        <v>67</v>
      </c>
      <c r="E6" s="128"/>
      <c r="F6" s="17"/>
    </row>
    <row r="7" spans="1:6" ht="15.75">
      <c r="A7" s="7"/>
      <c r="B7" s="59"/>
      <c r="C7" s="64"/>
      <c r="D7" s="128" t="s">
        <v>391</v>
      </c>
      <c r="E7" s="129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4" t="s">
        <v>150</v>
      </c>
      <c r="B10" s="134"/>
      <c r="C10" s="134"/>
      <c r="D10" s="134"/>
      <c r="E10" s="134"/>
    </row>
    <row r="11" spans="1:5" ht="18.75">
      <c r="A11" s="134" t="s">
        <v>332</v>
      </c>
      <c r="B11" s="134"/>
      <c r="C11" s="134"/>
      <c r="D11" s="134"/>
      <c r="E11" s="134"/>
    </row>
    <row r="12" ht="19.5" customHeight="1"/>
    <row r="13" spans="1:5" ht="15.75">
      <c r="A13" s="130" t="s">
        <v>289</v>
      </c>
      <c r="B13" s="132" t="s">
        <v>290</v>
      </c>
      <c r="C13" s="44" t="s">
        <v>201</v>
      </c>
      <c r="D13" s="44" t="s">
        <v>210</v>
      </c>
      <c r="E13" s="44" t="s">
        <v>333</v>
      </c>
    </row>
    <row r="14" spans="1:5" ht="15.75">
      <c r="A14" s="131"/>
      <c r="B14" s="133"/>
      <c r="C14" s="44" t="s">
        <v>327</v>
      </c>
      <c r="D14" s="44" t="s">
        <v>328</v>
      </c>
      <c r="E14" s="44" t="s">
        <v>328</v>
      </c>
    </row>
    <row r="15" spans="1:5" ht="15.75">
      <c r="A15" s="40" t="s">
        <v>149</v>
      </c>
      <c r="B15" s="31" t="s">
        <v>148</v>
      </c>
      <c r="C15" s="105">
        <f>C16+C19+C20+C23+C25+C28+C32+C33</f>
        <v>6133.6</v>
      </c>
      <c r="D15" s="105">
        <f>D16+D19+D20+D23+D25+D28</f>
        <v>4791</v>
      </c>
      <c r="E15" s="105">
        <f>E16+E19+E20+E23+E25+E28</f>
        <v>4926.3</v>
      </c>
    </row>
    <row r="16" spans="1:5" ht="15.75">
      <c r="A16" s="40" t="s">
        <v>147</v>
      </c>
      <c r="B16" s="31" t="s">
        <v>146</v>
      </c>
      <c r="C16" s="106">
        <f>C17</f>
        <v>563.9</v>
      </c>
      <c r="D16" s="106">
        <f>D17</f>
        <v>592.1</v>
      </c>
      <c r="E16" s="105">
        <f>E17</f>
        <v>621.7</v>
      </c>
    </row>
    <row r="17" spans="1:5" ht="15.75">
      <c r="A17" s="44" t="s">
        <v>145</v>
      </c>
      <c r="B17" s="29" t="s">
        <v>227</v>
      </c>
      <c r="C17" s="106">
        <v>563.9</v>
      </c>
      <c r="D17" s="106">
        <v>592.1</v>
      </c>
      <c r="E17" s="105">
        <v>621.7</v>
      </c>
    </row>
    <row r="18" spans="1:5" ht="47.25">
      <c r="A18" s="40" t="s">
        <v>211</v>
      </c>
      <c r="B18" s="31" t="s">
        <v>212</v>
      </c>
      <c r="C18" s="106">
        <f>C19</f>
        <v>2170.2</v>
      </c>
      <c r="D18" s="106">
        <f>D19</f>
        <v>2222.3</v>
      </c>
      <c r="E18" s="105">
        <f>E19</f>
        <v>2304.5</v>
      </c>
    </row>
    <row r="19" spans="1:5" ht="47.25">
      <c r="A19" s="44" t="s">
        <v>291</v>
      </c>
      <c r="B19" s="29" t="s">
        <v>144</v>
      </c>
      <c r="C19" s="106">
        <v>2170.2</v>
      </c>
      <c r="D19" s="106">
        <v>2222.3</v>
      </c>
      <c r="E19" s="105">
        <v>2304.5</v>
      </c>
    </row>
    <row r="20" spans="1:5" ht="15.75">
      <c r="A20" s="40" t="s">
        <v>143</v>
      </c>
      <c r="B20" s="31" t="s">
        <v>142</v>
      </c>
      <c r="C20" s="106">
        <f>C21+C22</f>
        <v>1202</v>
      </c>
      <c r="D20" s="106">
        <f>D21+D22</f>
        <v>1213</v>
      </c>
      <c r="E20" s="105">
        <f>E21+E22</f>
        <v>1225</v>
      </c>
    </row>
    <row r="21" spans="1:5" ht="15.75">
      <c r="A21" s="40" t="s">
        <v>228</v>
      </c>
      <c r="B21" s="31" t="s">
        <v>229</v>
      </c>
      <c r="C21" s="106">
        <v>131</v>
      </c>
      <c r="D21" s="106">
        <v>132</v>
      </c>
      <c r="E21" s="105">
        <v>133</v>
      </c>
    </row>
    <row r="22" spans="1:7" s="26" customFormat="1" ht="15.75">
      <c r="A22" s="40" t="s">
        <v>141</v>
      </c>
      <c r="B22" s="31" t="s">
        <v>230</v>
      </c>
      <c r="C22" s="106">
        <v>1071</v>
      </c>
      <c r="D22" s="106">
        <v>1081</v>
      </c>
      <c r="E22" s="105">
        <v>1092</v>
      </c>
      <c r="G22" s="27"/>
    </row>
    <row r="23" spans="1:5" ht="15.75">
      <c r="A23" s="44" t="s">
        <v>213</v>
      </c>
      <c r="B23" s="29" t="s">
        <v>140</v>
      </c>
      <c r="C23" s="106">
        <f>C24</f>
        <v>1</v>
      </c>
      <c r="D23" s="106">
        <f>D24</f>
        <v>1</v>
      </c>
      <c r="E23" s="105">
        <f>E24</f>
        <v>1</v>
      </c>
    </row>
    <row r="24" spans="1:9" ht="67.5" customHeight="1">
      <c r="A24" s="39" t="s">
        <v>231</v>
      </c>
      <c r="B24" s="31" t="s">
        <v>248</v>
      </c>
      <c r="C24" s="106">
        <v>1</v>
      </c>
      <c r="D24" s="106">
        <v>1</v>
      </c>
      <c r="E24" s="105">
        <v>1</v>
      </c>
      <c r="I24" s="23"/>
    </row>
    <row r="25" spans="1:5" ht="47.25">
      <c r="A25" s="40" t="s">
        <v>139</v>
      </c>
      <c r="B25" s="31" t="s">
        <v>240</v>
      </c>
      <c r="C25" s="106">
        <f>C26+C27</f>
        <v>183.1</v>
      </c>
      <c r="D25" s="106">
        <f>D26+D27</f>
        <v>162.6</v>
      </c>
      <c r="E25" s="105">
        <f>E26+E27</f>
        <v>154.1</v>
      </c>
    </row>
    <row r="26" spans="1:5" ht="110.25">
      <c r="A26" s="40" t="s">
        <v>232</v>
      </c>
      <c r="B26" s="31" t="s">
        <v>233</v>
      </c>
      <c r="C26" s="106">
        <v>18.9</v>
      </c>
      <c r="D26" s="106">
        <v>12</v>
      </c>
      <c r="E26" s="105">
        <v>12</v>
      </c>
    </row>
    <row r="27" spans="1:5" ht="131.25" customHeight="1">
      <c r="A27" s="42" t="s">
        <v>234</v>
      </c>
      <c r="B27" s="62" t="s">
        <v>235</v>
      </c>
      <c r="C27" s="106">
        <v>164.2</v>
      </c>
      <c r="D27" s="106">
        <v>150.6</v>
      </c>
      <c r="E27" s="105">
        <v>142.1</v>
      </c>
    </row>
    <row r="28" spans="1:5" ht="31.5">
      <c r="A28" s="40" t="s">
        <v>241</v>
      </c>
      <c r="B28" s="31" t="s">
        <v>242</v>
      </c>
      <c r="C28" s="105">
        <f>C29+C30+C31</f>
        <v>600</v>
      </c>
      <c r="D28" s="105">
        <f>D30+D31</f>
        <v>600</v>
      </c>
      <c r="E28" s="105">
        <f>E30+E31</f>
        <v>620</v>
      </c>
    </row>
    <row r="29" spans="1:5" ht="31.5">
      <c r="A29" s="40" t="s">
        <v>334</v>
      </c>
      <c r="B29" s="31" t="s">
        <v>335</v>
      </c>
      <c r="C29" s="105">
        <v>140</v>
      </c>
      <c r="D29" s="105"/>
      <c r="E29" s="105"/>
    </row>
    <row r="30" spans="1:5" ht="94.5">
      <c r="A30" s="40" t="s">
        <v>236</v>
      </c>
      <c r="B30" s="31" t="s">
        <v>237</v>
      </c>
      <c r="C30" s="106">
        <v>10</v>
      </c>
      <c r="D30" s="106">
        <v>50</v>
      </c>
      <c r="E30" s="105">
        <v>20</v>
      </c>
    </row>
    <row r="31" spans="1:5" ht="47.25">
      <c r="A31" s="40" t="s">
        <v>238</v>
      </c>
      <c r="B31" s="31" t="s">
        <v>239</v>
      </c>
      <c r="C31" s="106">
        <v>450</v>
      </c>
      <c r="D31" s="106">
        <v>550</v>
      </c>
      <c r="E31" s="105">
        <v>600</v>
      </c>
    </row>
    <row r="32" spans="1:5" ht="63">
      <c r="A32" s="40" t="s">
        <v>387</v>
      </c>
      <c r="B32" s="31" t="s">
        <v>376</v>
      </c>
      <c r="C32" s="106">
        <v>1409.4</v>
      </c>
      <c r="D32" s="106"/>
      <c r="E32" s="105"/>
    </row>
    <row r="33" spans="1:5" ht="63">
      <c r="A33" s="40" t="s">
        <v>380</v>
      </c>
      <c r="B33" s="31" t="s">
        <v>381</v>
      </c>
      <c r="C33" s="106">
        <v>4</v>
      </c>
      <c r="D33" s="106"/>
      <c r="E33" s="105"/>
    </row>
    <row r="34" spans="1:5" ht="15.75">
      <c r="A34" s="43" t="s">
        <v>243</v>
      </c>
      <c r="B34" s="31" t="s">
        <v>244</v>
      </c>
      <c r="C34" s="106">
        <f aca="true" t="shared" si="0" ref="C34:E36">C35</f>
        <v>12252.699999999999</v>
      </c>
      <c r="D34" s="106">
        <f t="shared" si="0"/>
        <v>7721.9000000000015</v>
      </c>
      <c r="E34" s="106">
        <f t="shared" si="0"/>
        <v>6169.400000000001</v>
      </c>
    </row>
    <row r="35" spans="1:5" ht="47.25">
      <c r="A35" s="43" t="s">
        <v>138</v>
      </c>
      <c r="B35" s="31" t="s">
        <v>245</v>
      </c>
      <c r="C35" s="105">
        <f>C36+C40+C43+C50</f>
        <v>12252.699999999999</v>
      </c>
      <c r="D35" s="105">
        <f>D36+D40+D43+D50</f>
        <v>7721.9000000000015</v>
      </c>
      <c r="E35" s="105">
        <f>E36+E40+E43+E50</f>
        <v>6169.400000000001</v>
      </c>
    </row>
    <row r="36" spans="1:5" ht="31.5">
      <c r="A36" s="39" t="s">
        <v>246</v>
      </c>
      <c r="B36" s="29" t="s">
        <v>247</v>
      </c>
      <c r="C36" s="106">
        <f t="shared" si="0"/>
        <v>5286.299999999999</v>
      </c>
      <c r="D36" s="106">
        <f t="shared" si="0"/>
        <v>5476.900000000001</v>
      </c>
      <c r="E36" s="106">
        <f t="shared" si="0"/>
        <v>5650.8</v>
      </c>
    </row>
    <row r="37" spans="1:5" ht="31.5">
      <c r="A37" s="39" t="s">
        <v>336</v>
      </c>
      <c r="B37" s="29" t="s">
        <v>249</v>
      </c>
      <c r="C37" s="106">
        <f>C39+C38</f>
        <v>5286.299999999999</v>
      </c>
      <c r="D37" s="106">
        <f>D38+D39</f>
        <v>5476.900000000001</v>
      </c>
      <c r="E37" s="106">
        <f>E38+E39</f>
        <v>5650.8</v>
      </c>
    </row>
    <row r="38" spans="1:5" ht="47.25">
      <c r="A38" s="39" t="s">
        <v>200</v>
      </c>
      <c r="B38" s="29" t="s">
        <v>250</v>
      </c>
      <c r="C38" s="106">
        <v>4404.9</v>
      </c>
      <c r="D38" s="106">
        <v>4595.6</v>
      </c>
      <c r="E38" s="105">
        <v>4769.7</v>
      </c>
    </row>
    <row r="39" spans="1:5" ht="47.25">
      <c r="A39" s="39" t="s">
        <v>200</v>
      </c>
      <c r="B39" s="29" t="s">
        <v>251</v>
      </c>
      <c r="C39" s="106">
        <v>881.4</v>
      </c>
      <c r="D39" s="106">
        <v>881.3</v>
      </c>
      <c r="E39" s="105">
        <v>881.1</v>
      </c>
    </row>
    <row r="40" spans="1:5" ht="31.5">
      <c r="A40" s="39" t="s">
        <v>371</v>
      </c>
      <c r="B40" s="32" t="s">
        <v>372</v>
      </c>
      <c r="C40" s="106">
        <f>C41+C42</f>
        <v>165.2</v>
      </c>
      <c r="D40" s="106">
        <f>D41+D42</f>
        <v>172.1</v>
      </c>
      <c r="E40" s="105">
        <f>E41+E42</f>
        <v>177.8</v>
      </c>
    </row>
    <row r="41" spans="1:5" ht="47.25">
      <c r="A41" s="39" t="s">
        <v>171</v>
      </c>
      <c r="B41" s="29" t="s">
        <v>352</v>
      </c>
      <c r="C41" s="106">
        <v>3.5</v>
      </c>
      <c r="D41" s="106">
        <v>3.5</v>
      </c>
      <c r="E41" s="105">
        <v>3.5</v>
      </c>
    </row>
    <row r="42" spans="1:5" ht="63">
      <c r="A42" s="39" t="s">
        <v>170</v>
      </c>
      <c r="B42" s="32" t="s">
        <v>370</v>
      </c>
      <c r="C42" s="106">
        <v>161.7</v>
      </c>
      <c r="D42" s="106">
        <v>168.6</v>
      </c>
      <c r="E42" s="105">
        <v>174.3</v>
      </c>
    </row>
    <row r="43" spans="1:5" ht="31.5">
      <c r="A43" s="39" t="s">
        <v>373</v>
      </c>
      <c r="B43" s="29" t="s">
        <v>374</v>
      </c>
      <c r="C43" s="106">
        <f>C44+C45+C46+C47+C48+C49</f>
        <v>3683.7000000000003</v>
      </c>
      <c r="D43" s="106">
        <f>D44+D45+D46+D48+D49</f>
        <v>2072.9</v>
      </c>
      <c r="E43" s="106">
        <f>E44+E45+E46+E48+E49</f>
        <v>340.8</v>
      </c>
    </row>
    <row r="44" spans="1:5" ht="63">
      <c r="A44" s="39" t="s">
        <v>353</v>
      </c>
      <c r="B44" s="29" t="s">
        <v>354</v>
      </c>
      <c r="C44" s="106">
        <v>733.6</v>
      </c>
      <c r="D44" s="106">
        <v>1732.1</v>
      </c>
      <c r="E44" s="105"/>
    </row>
    <row r="45" spans="1:5" ht="94.5">
      <c r="A45" s="39" t="s">
        <v>355</v>
      </c>
      <c r="B45" s="29" t="s">
        <v>356</v>
      </c>
      <c r="C45" s="106">
        <v>102.8</v>
      </c>
      <c r="D45" s="106"/>
      <c r="E45" s="105"/>
    </row>
    <row r="46" spans="1:5" ht="94.5">
      <c r="A46" s="39" t="s">
        <v>355</v>
      </c>
      <c r="B46" s="29" t="s">
        <v>357</v>
      </c>
      <c r="C46" s="106">
        <v>1050.4</v>
      </c>
      <c r="D46" s="106"/>
      <c r="E46" s="105"/>
    </row>
    <row r="47" spans="1:5" ht="47.25">
      <c r="A47" s="39" t="s">
        <v>355</v>
      </c>
      <c r="B47" s="29" t="s">
        <v>385</v>
      </c>
      <c r="C47" s="106">
        <v>1272.3</v>
      </c>
      <c r="D47" s="106"/>
      <c r="E47" s="105"/>
    </row>
    <row r="48" spans="1:5" ht="47.25">
      <c r="A48" s="39" t="s">
        <v>355</v>
      </c>
      <c r="B48" s="29" t="s">
        <v>358</v>
      </c>
      <c r="C48" s="106">
        <v>372.6</v>
      </c>
      <c r="D48" s="106">
        <v>340.8</v>
      </c>
      <c r="E48" s="105">
        <v>340.8</v>
      </c>
    </row>
    <row r="49" spans="1:5" ht="31.5">
      <c r="A49" s="39" t="s">
        <v>355</v>
      </c>
      <c r="B49" s="29" t="s">
        <v>359</v>
      </c>
      <c r="C49" s="106">
        <v>152</v>
      </c>
      <c r="D49" s="106"/>
      <c r="E49" s="105"/>
    </row>
    <row r="50" spans="1:5" ht="15.75">
      <c r="A50" s="39" t="s">
        <v>375</v>
      </c>
      <c r="B50" s="29" t="s">
        <v>98</v>
      </c>
      <c r="C50" s="106">
        <f>C51+C52+C53+C54+C55+C56</f>
        <v>3117.5</v>
      </c>
      <c r="D50" s="106"/>
      <c r="E50" s="105"/>
    </row>
    <row r="51" spans="1:5" ht="47.25">
      <c r="A51" s="39" t="s">
        <v>360</v>
      </c>
      <c r="B51" s="29" t="s">
        <v>361</v>
      </c>
      <c r="C51" s="106">
        <v>19</v>
      </c>
      <c r="D51" s="106"/>
      <c r="E51" s="105"/>
    </row>
    <row r="52" spans="1:5" ht="47.25">
      <c r="A52" s="39" t="s">
        <v>360</v>
      </c>
      <c r="B52" s="29" t="s">
        <v>362</v>
      </c>
      <c r="C52" s="106">
        <v>1905.9</v>
      </c>
      <c r="D52" s="106"/>
      <c r="E52" s="105"/>
    </row>
    <row r="53" spans="1:5" ht="31.5">
      <c r="A53" s="39" t="s">
        <v>360</v>
      </c>
      <c r="B53" s="29" t="s">
        <v>378</v>
      </c>
      <c r="C53" s="106">
        <v>80</v>
      </c>
      <c r="D53" s="106"/>
      <c r="E53" s="105"/>
    </row>
    <row r="54" spans="1:5" ht="37.5" customHeight="1">
      <c r="A54" s="39" t="s">
        <v>360</v>
      </c>
      <c r="B54" s="29" t="s">
        <v>379</v>
      </c>
      <c r="C54" s="106">
        <v>20</v>
      </c>
      <c r="D54" s="106"/>
      <c r="E54" s="105"/>
    </row>
    <row r="55" spans="1:5" ht="71.25" customHeight="1">
      <c r="A55" s="39" t="s">
        <v>360</v>
      </c>
      <c r="B55" s="29" t="s">
        <v>386</v>
      </c>
      <c r="C55" s="106">
        <v>119.5</v>
      </c>
      <c r="D55" s="106"/>
      <c r="E55" s="105"/>
    </row>
    <row r="56" spans="1:5" ht="71.25" customHeight="1">
      <c r="A56" s="39" t="s">
        <v>360</v>
      </c>
      <c r="B56" s="29" t="s">
        <v>389</v>
      </c>
      <c r="C56" s="106">
        <v>973.1</v>
      </c>
      <c r="D56" s="106"/>
      <c r="E56" s="105"/>
    </row>
    <row r="57" spans="1:5" ht="15.75">
      <c r="A57" s="39"/>
      <c r="B57" s="28" t="s">
        <v>261</v>
      </c>
      <c r="C57" s="106">
        <f>C15+C34</f>
        <v>18386.3</v>
      </c>
      <c r="D57" s="106">
        <f>D15+D34</f>
        <v>12512.900000000001</v>
      </c>
      <c r="E57" s="106">
        <f>E15+E34</f>
        <v>11095.7</v>
      </c>
    </row>
    <row r="64" ht="15" customHeight="1"/>
  </sheetData>
  <sheetProtection/>
  <mergeCells count="11">
    <mergeCell ref="D6:E6"/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7">
      <selection activeCell="D23" sqref="D23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8" t="s">
        <v>152</v>
      </c>
      <c r="B1" s="128"/>
      <c r="C1" s="128"/>
      <c r="D1" s="128"/>
      <c r="E1" s="128"/>
      <c r="F1" s="128"/>
    </row>
    <row r="2" spans="1:6" ht="15.75">
      <c r="A2" s="128" t="s">
        <v>131</v>
      </c>
      <c r="B2" s="128"/>
      <c r="C2" s="128"/>
      <c r="D2" s="128"/>
      <c r="E2" s="128"/>
      <c r="F2" s="128"/>
    </row>
    <row r="3" spans="1:6" ht="15.75">
      <c r="A3" s="128" t="s">
        <v>68</v>
      </c>
      <c r="B3" s="128"/>
      <c r="C3" s="128"/>
      <c r="D3" s="128"/>
      <c r="E3" s="128"/>
      <c r="F3" s="128"/>
    </row>
    <row r="4" spans="1:6" ht="15.75">
      <c r="A4" s="128" t="s">
        <v>113</v>
      </c>
      <c r="B4" s="128"/>
      <c r="C4" s="128"/>
      <c r="D4" s="128"/>
      <c r="E4" s="128"/>
      <c r="F4" s="128"/>
    </row>
    <row r="5" spans="1:6" ht="15.75">
      <c r="A5" s="128" t="s">
        <v>119</v>
      </c>
      <c r="B5" s="128"/>
      <c r="C5" s="128"/>
      <c r="D5" s="128"/>
      <c r="E5" s="128"/>
      <c r="F5" s="128"/>
    </row>
    <row r="6" spans="1:6" ht="15.75">
      <c r="A6" s="128" t="s">
        <v>67</v>
      </c>
      <c r="B6" s="128"/>
      <c r="C6" s="128"/>
      <c r="D6" s="128"/>
      <c r="E6" s="128"/>
      <c r="F6" s="128"/>
    </row>
    <row r="7" spans="1:6" ht="15.75">
      <c r="A7" s="69"/>
      <c r="C7" s="64"/>
      <c r="D7" s="64"/>
      <c r="E7" s="135" t="s">
        <v>392</v>
      </c>
      <c r="F7" s="129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4" t="s">
        <v>321</v>
      </c>
      <c r="B10" s="134"/>
      <c r="C10" s="134"/>
      <c r="D10" s="134"/>
      <c r="E10" s="134"/>
      <c r="F10" s="134"/>
    </row>
    <row r="11" spans="1:6" ht="18.75">
      <c r="A11" s="134" t="s">
        <v>322</v>
      </c>
      <c r="B11" s="134"/>
      <c r="C11" s="134"/>
      <c r="D11" s="134"/>
      <c r="E11" s="134"/>
      <c r="F11" s="134"/>
    </row>
    <row r="12" spans="1:6" ht="18.75">
      <c r="A12" s="134" t="s">
        <v>337</v>
      </c>
      <c r="B12" s="134"/>
      <c r="C12" s="134"/>
      <c r="D12" s="134"/>
      <c r="E12" s="134"/>
      <c r="F12" s="134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7" t="s">
        <v>64</v>
      </c>
      <c r="B14" s="136" t="s">
        <v>57</v>
      </c>
      <c r="C14" s="136"/>
      <c r="D14" s="33" t="s">
        <v>216</v>
      </c>
      <c r="E14" s="33" t="s">
        <v>215</v>
      </c>
      <c r="F14" s="33" t="s">
        <v>348</v>
      </c>
    </row>
    <row r="15" spans="1:6" ht="15.75" customHeight="1">
      <c r="A15" s="138"/>
      <c r="B15" s="33" t="s">
        <v>132</v>
      </c>
      <c r="C15" s="35" t="s">
        <v>133</v>
      </c>
      <c r="D15" s="55" t="s">
        <v>328</v>
      </c>
      <c r="E15" s="55" t="s">
        <v>328</v>
      </c>
      <c r="F15" s="33" t="s">
        <v>328</v>
      </c>
    </row>
    <row r="16" spans="1:6" ht="15.75">
      <c r="A16" s="67" t="s">
        <v>103</v>
      </c>
      <c r="B16" s="76" t="s">
        <v>56</v>
      </c>
      <c r="C16" s="76"/>
      <c r="D16" s="105">
        <f>D17+D18+D19+D20</f>
        <v>4572.2</v>
      </c>
      <c r="E16" s="105">
        <f>E17+E18+E19+E20</f>
        <v>4409.099999999999</v>
      </c>
      <c r="F16" s="105">
        <f>F17+F18+F19+F20</f>
        <v>4545.7</v>
      </c>
    </row>
    <row r="17" spans="1:8" ht="63">
      <c r="A17" s="29" t="s">
        <v>292</v>
      </c>
      <c r="B17" s="76"/>
      <c r="C17" s="76" t="s">
        <v>99</v>
      </c>
      <c r="D17" s="107">
        <f>'№ 9'!J19</f>
        <v>4134.099999999999</v>
      </c>
      <c r="E17" s="105">
        <f>'№ 9'!K19</f>
        <v>4117</v>
      </c>
      <c r="F17" s="105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7">
        <f>'№ 9'!J33</f>
        <v>201.5</v>
      </c>
      <c r="E18" s="105">
        <f>'№ 9'!K33</f>
        <v>24.2</v>
      </c>
      <c r="F18" s="105">
        <f>'№ 9'!L33</f>
        <v>24.2</v>
      </c>
      <c r="H18" s="24"/>
    </row>
    <row r="19" spans="1:8" ht="24" customHeight="1">
      <c r="A19" s="48" t="s">
        <v>189</v>
      </c>
      <c r="B19" s="76"/>
      <c r="C19" s="76" t="s">
        <v>163</v>
      </c>
      <c r="D19" s="107">
        <v>20</v>
      </c>
      <c r="E19" s="105">
        <v>20</v>
      </c>
      <c r="F19" s="105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7">
        <f>'№ 9'!J47</f>
        <v>216.6</v>
      </c>
      <c r="E20" s="105">
        <f>'№ 9'!K47</f>
        <v>247.9</v>
      </c>
      <c r="F20" s="105">
        <f>'№ 9'!L47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7">
        <f>D22</f>
        <v>161.7</v>
      </c>
      <c r="E21" s="108">
        <f>E22</f>
        <v>168.6</v>
      </c>
      <c r="F21" s="108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7">
        <f>'№ 9'!J70</f>
        <v>161.7</v>
      </c>
      <c r="E22" s="108">
        <f>'№ 9'!K69</f>
        <v>168.6</v>
      </c>
      <c r="F22" s="108">
        <f>'№ 9'!L70</f>
        <v>174.3</v>
      </c>
      <c r="H22" s="24"/>
    </row>
    <row r="23" spans="1:8" ht="34.5" customHeight="1">
      <c r="A23" s="32" t="s">
        <v>209</v>
      </c>
      <c r="B23" s="76" t="s">
        <v>53</v>
      </c>
      <c r="C23" s="76"/>
      <c r="D23" s="107">
        <f>D24</f>
        <v>100</v>
      </c>
      <c r="E23" s="105">
        <f>E24</f>
        <v>10</v>
      </c>
      <c r="F23" s="108">
        <f>F24</f>
        <v>10</v>
      </c>
      <c r="H23" s="24"/>
    </row>
    <row r="24" spans="1:8" ht="48.75" customHeight="1">
      <c r="A24" s="32" t="s">
        <v>207</v>
      </c>
      <c r="B24" s="76"/>
      <c r="C24" s="76" t="s">
        <v>206</v>
      </c>
      <c r="D24" s="107">
        <f>'№ 9'!J78</f>
        <v>100</v>
      </c>
      <c r="E24" s="105">
        <v>10</v>
      </c>
      <c r="F24" s="108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7">
        <f>'№ 9'!J91</f>
        <v>6887.2</v>
      </c>
      <c r="E25" s="105">
        <f>E26</f>
        <v>3954.4</v>
      </c>
      <c r="F25" s="108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7">
        <f>'№ 9'!J92</f>
        <v>6739.2</v>
      </c>
      <c r="E26" s="105">
        <f>'№ 9'!K92</f>
        <v>3954.4</v>
      </c>
      <c r="F26" s="108">
        <f>'№ 9'!L92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7">
        <f>D28+D29+D30</f>
        <v>5320.2</v>
      </c>
      <c r="E27" s="105">
        <f>E28+E29+E30</f>
        <v>1518.1</v>
      </c>
      <c r="F27" s="108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7">
        <f>'№ 9'!J114</f>
        <v>712.5</v>
      </c>
      <c r="E28" s="105">
        <f>'№ 9'!K114</f>
        <v>281.1</v>
      </c>
      <c r="F28" s="108">
        <f>'№ 9'!L114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7">
        <f>'№ 9'!J122</f>
        <v>1398.1</v>
      </c>
      <c r="E29" s="105">
        <v>15</v>
      </c>
      <c r="F29" s="108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7">
        <f>'№ 9'!J128</f>
        <v>3209.6</v>
      </c>
      <c r="E30" s="105">
        <f>'№ 9'!K128</f>
        <v>1222</v>
      </c>
      <c r="F30" s="108">
        <f>'№ 9'!L128</f>
        <v>1033.1</v>
      </c>
      <c r="H30" s="24"/>
      <c r="I30" s="21"/>
      <c r="J30" s="21"/>
    </row>
    <row r="31" spans="1:8" ht="15.75">
      <c r="A31" s="29" t="s">
        <v>293</v>
      </c>
      <c r="B31" s="76" t="s">
        <v>50</v>
      </c>
      <c r="C31" s="76"/>
      <c r="D31" s="107">
        <f>D32</f>
        <v>1927.2</v>
      </c>
      <c r="E31" s="105">
        <f>E32</f>
        <v>1655.8</v>
      </c>
      <c r="F31" s="108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7">
        <f>'№ 9'!J159</f>
        <v>1927.2</v>
      </c>
      <c r="E32" s="105">
        <f>'№ 9'!K159</f>
        <v>1655.8</v>
      </c>
      <c r="F32" s="108">
        <f>'№ 9'!L159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3">
        <f>D34</f>
        <v>519.4</v>
      </c>
      <c r="E33" s="114">
        <f>E34</f>
        <v>540.2</v>
      </c>
      <c r="F33" s="115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3">
        <f>'№ 9'!J168</f>
        <v>519.4</v>
      </c>
      <c r="E34" s="114">
        <f>'№ 9'!K168</f>
        <v>540.2</v>
      </c>
      <c r="F34" s="115">
        <f>'№ 9'!L168</f>
        <v>561.8</v>
      </c>
      <c r="H34" s="24"/>
    </row>
    <row r="35" spans="1:8" ht="15.75">
      <c r="A35" s="73"/>
      <c r="B35" s="57"/>
      <c r="C35" s="57"/>
      <c r="D35" s="116"/>
      <c r="E35" s="117"/>
      <c r="F35" s="115"/>
      <c r="H35" s="24"/>
    </row>
    <row r="36" spans="1:8" ht="15.75">
      <c r="A36" s="136" t="s">
        <v>194</v>
      </c>
      <c r="B36" s="136"/>
      <c r="C36" s="136"/>
      <c r="D36" s="114">
        <f>D16+D21+D23+D25+D27+D31+D33</f>
        <v>19487.9</v>
      </c>
      <c r="E36" s="114">
        <f>E16+E21+E23+E25+E27+E31+E33</f>
        <v>12256.2</v>
      </c>
      <c r="F36" s="114">
        <f>F16+F21+F23+F25+F27+F31+F33</f>
        <v>10566.8</v>
      </c>
      <c r="G36" s="25"/>
      <c r="H36" s="24"/>
    </row>
    <row r="37" spans="1:6" ht="15.75">
      <c r="A37" s="48" t="s">
        <v>195</v>
      </c>
      <c r="B37" s="34"/>
      <c r="C37" s="34"/>
      <c r="D37" s="75"/>
      <c r="E37" s="114">
        <f>'№ 9'!K175</f>
        <v>256.7</v>
      </c>
      <c r="F37" s="114">
        <f>'№ 9'!L175</f>
        <v>528.9</v>
      </c>
    </row>
    <row r="38" spans="1:6" ht="15.75">
      <c r="A38" s="48" t="s">
        <v>196</v>
      </c>
      <c r="B38" s="34"/>
      <c r="C38" s="34"/>
      <c r="D38" s="114">
        <f>D36+D37</f>
        <v>19487.9</v>
      </c>
      <c r="E38" s="114">
        <f>E36+E37</f>
        <v>12512.900000000001</v>
      </c>
      <c r="F38" s="114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E7:F7"/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3"/>
  <sheetViews>
    <sheetView workbookViewId="0" topLeftCell="A154">
      <selection activeCell="H105" sqref="H105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8" t="s">
        <v>153</v>
      </c>
      <c r="H1" s="128"/>
      <c r="I1" s="128"/>
      <c r="J1" s="128"/>
    </row>
    <row r="2" spans="1:10" ht="15.75">
      <c r="A2" s="74"/>
      <c r="B2" s="64"/>
      <c r="C2" s="64"/>
      <c r="D2" s="64"/>
      <c r="E2" s="64"/>
      <c r="F2" s="128" t="s">
        <v>120</v>
      </c>
      <c r="G2" s="128"/>
      <c r="H2" s="128"/>
      <c r="I2" s="128"/>
      <c r="J2" s="128"/>
    </row>
    <row r="3" spans="1:10" ht="15.75">
      <c r="A3" s="74"/>
      <c r="B3" s="64"/>
      <c r="C3" s="64"/>
      <c r="D3" s="64"/>
      <c r="E3" s="64"/>
      <c r="F3" s="128" t="s">
        <v>68</v>
      </c>
      <c r="G3" s="128"/>
      <c r="H3" s="128"/>
      <c r="I3" s="128"/>
      <c r="J3" s="128"/>
    </row>
    <row r="4" spans="1:10" ht="15.75">
      <c r="A4" s="74"/>
      <c r="B4" s="64"/>
      <c r="C4" s="64"/>
      <c r="D4" s="64"/>
      <c r="E4" s="64"/>
      <c r="F4" s="128" t="s">
        <v>113</v>
      </c>
      <c r="G4" s="128"/>
      <c r="H4" s="128"/>
      <c r="I4" s="128"/>
      <c r="J4" s="128"/>
    </row>
    <row r="5" spans="1:10" ht="15.75">
      <c r="A5" s="69"/>
      <c r="B5" s="36"/>
      <c r="C5" s="36"/>
      <c r="D5" s="36"/>
      <c r="E5" s="36"/>
      <c r="F5" s="128" t="s">
        <v>119</v>
      </c>
      <c r="G5" s="128"/>
      <c r="H5" s="128"/>
      <c r="I5" s="128"/>
      <c r="J5" s="128"/>
    </row>
    <row r="6" spans="1:10" ht="15.75">
      <c r="A6" s="74"/>
      <c r="B6" s="63"/>
      <c r="C6" s="63"/>
      <c r="D6" s="63"/>
      <c r="E6" s="63"/>
      <c r="F6" s="128" t="s">
        <v>67</v>
      </c>
      <c r="G6" s="128"/>
      <c r="H6" s="128"/>
      <c r="I6" s="128"/>
      <c r="J6" s="128"/>
    </row>
    <row r="7" spans="1:10" ht="15.75">
      <c r="A7" s="74"/>
      <c r="B7" s="63"/>
      <c r="C7" s="63"/>
      <c r="D7" s="63"/>
      <c r="E7" s="63"/>
      <c r="F7" s="36"/>
      <c r="G7" s="128" t="s">
        <v>393</v>
      </c>
      <c r="H7" s="128"/>
      <c r="I7" s="128"/>
      <c r="J7" s="128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4" t="s">
        <v>323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8.75">
      <c r="A11" s="134" t="s">
        <v>324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8.75">
      <c r="A12" s="134" t="s">
        <v>46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18.75">
      <c r="A13" s="134" t="s">
        <v>338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40" t="s">
        <v>172</v>
      </c>
      <c r="B15" s="141" t="s">
        <v>45</v>
      </c>
      <c r="C15" s="142"/>
      <c r="D15" s="142"/>
      <c r="E15" s="143"/>
      <c r="F15" s="147" t="s">
        <v>173</v>
      </c>
      <c r="G15" s="147" t="s">
        <v>174</v>
      </c>
      <c r="H15" s="82" t="s">
        <v>202</v>
      </c>
      <c r="I15" s="44" t="s">
        <v>214</v>
      </c>
      <c r="J15" s="40" t="s">
        <v>339</v>
      </c>
    </row>
    <row r="16" spans="1:10" ht="38.25" customHeight="1">
      <c r="A16" s="140"/>
      <c r="B16" s="144"/>
      <c r="C16" s="145"/>
      <c r="D16" s="145"/>
      <c r="E16" s="146"/>
      <c r="F16" s="148"/>
      <c r="G16" s="148"/>
      <c r="H16" s="39" t="s">
        <v>328</v>
      </c>
      <c r="I16" s="39" t="s">
        <v>328</v>
      </c>
      <c r="J16" s="39" t="s">
        <v>328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294</v>
      </c>
      <c r="B18" s="77"/>
      <c r="C18" s="77"/>
      <c r="D18" s="77"/>
      <c r="E18" s="77"/>
      <c r="F18" s="46"/>
      <c r="G18" s="77"/>
      <c r="H18" s="107">
        <f>H19+H25+H38+H47+H62+H78+H84+H90+H96+H122</f>
        <v>19487.9</v>
      </c>
      <c r="I18" s="107">
        <f>'№ 9'!K174</f>
        <v>12256.2</v>
      </c>
      <c r="J18" s="105">
        <f>J19+J25+J38+J47+J90+J96+J122+J62+J78+J84</f>
        <v>10566.800000000001</v>
      </c>
    </row>
    <row r="19" spans="1:10" ht="81.75" customHeight="1">
      <c r="A19" s="41" t="str">
        <f>'№ 9'!A123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7">
        <f>H20</f>
        <v>1398.1</v>
      </c>
      <c r="I19" s="108">
        <f aca="true" t="shared" si="0" ref="H19:J21">I20</f>
        <v>15</v>
      </c>
      <c r="J19" s="108">
        <f t="shared" si="0"/>
        <v>15</v>
      </c>
    </row>
    <row r="20" spans="1:10" ht="22.5" customHeight="1">
      <c r="A20" s="41" t="s">
        <v>254</v>
      </c>
      <c r="B20" s="87" t="s">
        <v>105</v>
      </c>
      <c r="C20" s="87" t="s">
        <v>217</v>
      </c>
      <c r="D20" s="87" t="s">
        <v>106</v>
      </c>
      <c r="E20" s="87" t="s">
        <v>107</v>
      </c>
      <c r="F20" s="77"/>
      <c r="G20" s="77"/>
      <c r="H20" s="107">
        <f t="shared" si="0"/>
        <v>1398.1</v>
      </c>
      <c r="I20" s="108">
        <f t="shared" si="0"/>
        <v>15</v>
      </c>
      <c r="J20" s="108">
        <f t="shared" si="0"/>
        <v>15</v>
      </c>
    </row>
    <row r="21" spans="1:10" ht="49.5" customHeight="1">
      <c r="A21" s="41" t="s">
        <v>226</v>
      </c>
      <c r="B21" s="87" t="s">
        <v>105</v>
      </c>
      <c r="C21" s="87" t="s">
        <v>217</v>
      </c>
      <c r="D21" s="87" t="s">
        <v>105</v>
      </c>
      <c r="E21" s="87" t="s">
        <v>107</v>
      </c>
      <c r="F21" s="77"/>
      <c r="G21" s="77"/>
      <c r="H21" s="107">
        <f t="shared" si="0"/>
        <v>1398.1</v>
      </c>
      <c r="I21" s="108">
        <f t="shared" si="0"/>
        <v>15</v>
      </c>
      <c r="J21" s="108">
        <f t="shared" si="0"/>
        <v>15</v>
      </c>
    </row>
    <row r="22" spans="1:10" ht="33" customHeight="1">
      <c r="A22" s="41" t="s">
        <v>384</v>
      </c>
      <c r="B22" s="87" t="s">
        <v>105</v>
      </c>
      <c r="C22" s="87" t="s">
        <v>217</v>
      </c>
      <c r="D22" s="87" t="s">
        <v>105</v>
      </c>
      <c r="E22" s="87" t="s">
        <v>382</v>
      </c>
      <c r="F22" s="77"/>
      <c r="G22" s="77"/>
      <c r="H22" s="107">
        <f>H24</f>
        <v>1398.1</v>
      </c>
      <c r="I22" s="108">
        <f>I23</f>
        <v>15</v>
      </c>
      <c r="J22" s="108">
        <f>J23</f>
        <v>15</v>
      </c>
    </row>
    <row r="23" spans="1:10" ht="33" customHeight="1">
      <c r="A23" s="88" t="s">
        <v>349</v>
      </c>
      <c r="B23" s="87" t="s">
        <v>105</v>
      </c>
      <c r="C23" s="87" t="s">
        <v>217</v>
      </c>
      <c r="D23" s="87" t="s">
        <v>105</v>
      </c>
      <c r="E23" s="87" t="s">
        <v>382</v>
      </c>
      <c r="F23" s="89" t="s">
        <v>87</v>
      </c>
      <c r="G23" s="77"/>
      <c r="H23" s="107">
        <f>H24</f>
        <v>1398.1</v>
      </c>
      <c r="I23" s="108">
        <f>I24</f>
        <v>15</v>
      </c>
      <c r="J23" s="108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217</v>
      </c>
      <c r="D24" s="87" t="s">
        <v>105</v>
      </c>
      <c r="E24" s="87" t="s">
        <v>382</v>
      </c>
      <c r="F24" s="77" t="s">
        <v>87</v>
      </c>
      <c r="G24" s="77" t="s">
        <v>84</v>
      </c>
      <c r="H24" s="107">
        <f>'№ 9'!J127</f>
        <v>1398.1</v>
      </c>
      <c r="I24" s="107">
        <v>15</v>
      </c>
      <c r="J24" s="107">
        <v>15</v>
      </c>
    </row>
    <row r="25" spans="1:10" ht="66.75" customHeight="1">
      <c r="A25" s="41" t="s">
        <v>203</v>
      </c>
      <c r="B25" s="87" t="s">
        <v>111</v>
      </c>
      <c r="C25" s="87" t="s">
        <v>175</v>
      </c>
      <c r="D25" s="87" t="s">
        <v>106</v>
      </c>
      <c r="E25" s="87" t="s">
        <v>107</v>
      </c>
      <c r="F25" s="77"/>
      <c r="G25" s="77"/>
      <c r="H25" s="107">
        <f>H26</f>
        <v>6719.2</v>
      </c>
      <c r="I25" s="108">
        <f>I26</f>
        <v>3934.4</v>
      </c>
      <c r="J25" s="108">
        <f>J26</f>
        <v>2284.5</v>
      </c>
    </row>
    <row r="26" spans="1:10" ht="21.75" customHeight="1">
      <c r="A26" s="41" t="s">
        <v>225</v>
      </c>
      <c r="B26" s="87" t="s">
        <v>111</v>
      </c>
      <c r="C26" s="87" t="s">
        <v>217</v>
      </c>
      <c r="D26" s="87" t="s">
        <v>106</v>
      </c>
      <c r="E26" s="87" t="s">
        <v>107</v>
      </c>
      <c r="F26" s="77"/>
      <c r="G26" s="77"/>
      <c r="H26" s="107">
        <f>H27+H35</f>
        <v>6719.2</v>
      </c>
      <c r="I26" s="108">
        <f>I27+I35</f>
        <v>3934.4</v>
      </c>
      <c r="J26" s="108">
        <f>J27</f>
        <v>2284.5</v>
      </c>
    </row>
    <row r="27" spans="1:10" ht="39.75" customHeight="1">
      <c r="A27" s="41" t="s">
        <v>262</v>
      </c>
      <c r="B27" s="87" t="s">
        <v>111</v>
      </c>
      <c r="C27" s="87" t="s">
        <v>217</v>
      </c>
      <c r="D27" s="87" t="s">
        <v>105</v>
      </c>
      <c r="E27" s="87" t="s">
        <v>107</v>
      </c>
      <c r="F27" s="77"/>
      <c r="G27" s="77"/>
      <c r="H27" s="107">
        <f>H28+H31</f>
        <v>5913</v>
      </c>
      <c r="I27" s="108">
        <f>I28+I31</f>
        <v>2031</v>
      </c>
      <c r="J27" s="108">
        <f>J28+J31</f>
        <v>2284.5</v>
      </c>
    </row>
    <row r="28" spans="1:10" ht="36.75" customHeight="1">
      <c r="A28" s="41" t="s">
        <v>263</v>
      </c>
      <c r="B28" s="87" t="s">
        <v>111</v>
      </c>
      <c r="C28" s="87" t="s">
        <v>217</v>
      </c>
      <c r="D28" s="87" t="s">
        <v>105</v>
      </c>
      <c r="E28" s="87" t="s">
        <v>112</v>
      </c>
      <c r="F28" s="77"/>
      <c r="G28" s="77"/>
      <c r="H28" s="107">
        <f aca="true" t="shared" si="1" ref="H28:J29">H29</f>
        <v>3906.8</v>
      </c>
      <c r="I28" s="108">
        <f t="shared" si="1"/>
        <v>2031</v>
      </c>
      <c r="J28" s="108">
        <f t="shared" si="1"/>
        <v>2284.5</v>
      </c>
    </row>
    <row r="29" spans="1:10" ht="31.5" customHeight="1">
      <c r="A29" s="88" t="s">
        <v>349</v>
      </c>
      <c r="B29" s="87" t="s">
        <v>111</v>
      </c>
      <c r="C29" s="87" t="s">
        <v>217</v>
      </c>
      <c r="D29" s="87" t="s">
        <v>105</v>
      </c>
      <c r="E29" s="87" t="s">
        <v>112</v>
      </c>
      <c r="F29" s="77" t="s">
        <v>87</v>
      </c>
      <c r="G29" s="77"/>
      <c r="H29" s="107">
        <f t="shared" si="1"/>
        <v>3906.8</v>
      </c>
      <c r="I29" s="108">
        <f t="shared" si="1"/>
        <v>2031</v>
      </c>
      <c r="J29" s="108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217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7">
        <f>'№ 7'!J98</f>
        <v>3906.8</v>
      </c>
      <c r="I30" s="107">
        <f>'№ 7'!K98</f>
        <v>2031</v>
      </c>
      <c r="J30" s="107">
        <f>'№ 7'!L98</f>
        <v>2284.5</v>
      </c>
    </row>
    <row r="31" spans="1:10" ht="38.25" customHeight="1">
      <c r="A31" s="51" t="s">
        <v>295</v>
      </c>
      <c r="B31" s="87" t="s">
        <v>111</v>
      </c>
      <c r="C31" s="87" t="s">
        <v>217</v>
      </c>
      <c r="D31" s="87" t="s">
        <v>105</v>
      </c>
      <c r="E31" s="77" t="s">
        <v>367</v>
      </c>
      <c r="F31" s="77"/>
      <c r="G31" s="77"/>
      <c r="H31" s="107">
        <f aca="true" t="shared" si="2" ref="H31:J32">H32</f>
        <v>2006.2</v>
      </c>
      <c r="I31" s="108">
        <f t="shared" si="2"/>
        <v>0</v>
      </c>
      <c r="J31" s="108">
        <f t="shared" si="2"/>
        <v>0</v>
      </c>
    </row>
    <row r="32" spans="1:10" ht="42" customHeight="1">
      <c r="A32" s="88" t="s">
        <v>349</v>
      </c>
      <c r="B32" s="77" t="s">
        <v>111</v>
      </c>
      <c r="C32" s="77" t="s">
        <v>217</v>
      </c>
      <c r="D32" s="77" t="s">
        <v>105</v>
      </c>
      <c r="E32" s="77" t="s">
        <v>367</v>
      </c>
      <c r="F32" s="77" t="s">
        <v>87</v>
      </c>
      <c r="G32" s="90"/>
      <c r="H32" s="107">
        <f t="shared" si="2"/>
        <v>2006.2</v>
      </c>
      <c r="I32" s="108">
        <v>0</v>
      </c>
      <c r="J32" s="108">
        <v>0</v>
      </c>
    </row>
    <row r="33" spans="1:10" ht="18.75" customHeight="1">
      <c r="A33" s="41" t="s">
        <v>44</v>
      </c>
      <c r="B33" s="87" t="s">
        <v>111</v>
      </c>
      <c r="C33" s="87" t="s">
        <v>217</v>
      </c>
      <c r="D33" s="87" t="s">
        <v>105</v>
      </c>
      <c r="E33" s="87" t="s">
        <v>344</v>
      </c>
      <c r="F33" s="77" t="s">
        <v>87</v>
      </c>
      <c r="G33" s="77" t="s">
        <v>43</v>
      </c>
      <c r="H33" s="107">
        <f>'№ 7'!J100</f>
        <v>2006.2</v>
      </c>
      <c r="I33" s="107">
        <v>0</v>
      </c>
      <c r="J33" s="107">
        <v>0</v>
      </c>
    </row>
    <row r="34" spans="1:10" ht="53.25" customHeight="1">
      <c r="A34" s="41" t="s">
        <v>218</v>
      </c>
      <c r="B34" s="87" t="s">
        <v>111</v>
      </c>
      <c r="C34" s="87" t="s">
        <v>217</v>
      </c>
      <c r="D34" s="87" t="s">
        <v>111</v>
      </c>
      <c r="E34" s="87" t="s">
        <v>107</v>
      </c>
      <c r="F34" s="77"/>
      <c r="G34" s="77"/>
      <c r="H34" s="107">
        <f aca="true" t="shared" si="3" ref="H34:J35">H35</f>
        <v>806.2</v>
      </c>
      <c r="I34" s="107">
        <f t="shared" si="3"/>
        <v>1903.4</v>
      </c>
      <c r="J34" s="107">
        <f t="shared" si="3"/>
        <v>0</v>
      </c>
    </row>
    <row r="35" spans="1:10" ht="47.25" customHeight="1">
      <c r="A35" s="41" t="s">
        <v>264</v>
      </c>
      <c r="B35" s="87" t="s">
        <v>111</v>
      </c>
      <c r="C35" s="87" t="s">
        <v>217</v>
      </c>
      <c r="D35" s="87" t="s">
        <v>111</v>
      </c>
      <c r="E35" s="87" t="s">
        <v>343</v>
      </c>
      <c r="F35" s="77"/>
      <c r="G35" s="77"/>
      <c r="H35" s="107">
        <f t="shared" si="3"/>
        <v>806.2</v>
      </c>
      <c r="I35" s="107">
        <f t="shared" si="3"/>
        <v>1903.4</v>
      </c>
      <c r="J35" s="107">
        <f t="shared" si="3"/>
        <v>0</v>
      </c>
    </row>
    <row r="36" spans="1:10" ht="36" customHeight="1">
      <c r="A36" s="88" t="s">
        <v>350</v>
      </c>
      <c r="B36" s="87" t="s">
        <v>111</v>
      </c>
      <c r="C36" s="87" t="s">
        <v>217</v>
      </c>
      <c r="D36" s="87" t="s">
        <v>111</v>
      </c>
      <c r="E36" s="87" t="s">
        <v>343</v>
      </c>
      <c r="F36" s="77" t="s">
        <v>87</v>
      </c>
      <c r="G36" s="77"/>
      <c r="H36" s="107">
        <f>H37</f>
        <v>806.2</v>
      </c>
      <c r="I36" s="107">
        <f>I37</f>
        <v>1903.4</v>
      </c>
      <c r="J36" s="107">
        <v>0</v>
      </c>
    </row>
    <row r="37" spans="1:10" ht="24" customHeight="1">
      <c r="A37" s="41" t="s">
        <v>44</v>
      </c>
      <c r="B37" s="87" t="s">
        <v>111</v>
      </c>
      <c r="C37" s="87" t="s">
        <v>217</v>
      </c>
      <c r="D37" s="87" t="s">
        <v>111</v>
      </c>
      <c r="E37" s="87" t="s">
        <v>343</v>
      </c>
      <c r="F37" s="77" t="s">
        <v>87</v>
      </c>
      <c r="G37" s="77" t="s">
        <v>43</v>
      </c>
      <c r="H37" s="107">
        <f>'№ 7'!J105</f>
        <v>806.2</v>
      </c>
      <c r="I37" s="107">
        <f>'№ 7'!K105</f>
        <v>1903.4</v>
      </c>
      <c r="J37" s="107">
        <v>0</v>
      </c>
    </row>
    <row r="38" spans="1:10" ht="67.5" customHeight="1">
      <c r="A38" s="41" t="s">
        <v>183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7">
        <f>H39</f>
        <v>1927.2</v>
      </c>
      <c r="I38" s="108">
        <f aca="true" t="shared" si="4" ref="H38:J39">I39</f>
        <v>1655.8</v>
      </c>
      <c r="J38" s="108">
        <f t="shared" si="4"/>
        <v>1660.8</v>
      </c>
    </row>
    <row r="39" spans="1:10" ht="26.25" customHeight="1">
      <c r="A39" s="41" t="s">
        <v>265</v>
      </c>
      <c r="B39" s="76" t="s">
        <v>118</v>
      </c>
      <c r="C39" s="76" t="s">
        <v>217</v>
      </c>
      <c r="D39" s="76" t="s">
        <v>106</v>
      </c>
      <c r="E39" s="76" t="s">
        <v>107</v>
      </c>
      <c r="F39" s="76"/>
      <c r="G39" s="76"/>
      <c r="H39" s="107">
        <f t="shared" si="4"/>
        <v>1927.2</v>
      </c>
      <c r="I39" s="108">
        <f t="shared" si="4"/>
        <v>1655.8</v>
      </c>
      <c r="J39" s="108">
        <f t="shared" si="4"/>
        <v>1660.8</v>
      </c>
    </row>
    <row r="40" spans="1:10" ht="36" customHeight="1">
      <c r="A40" s="41" t="s">
        <v>266</v>
      </c>
      <c r="B40" s="76" t="s">
        <v>118</v>
      </c>
      <c r="C40" s="76" t="s">
        <v>217</v>
      </c>
      <c r="D40" s="76" t="s">
        <v>105</v>
      </c>
      <c r="E40" s="76" t="s">
        <v>107</v>
      </c>
      <c r="F40" s="76"/>
      <c r="G40" s="76"/>
      <c r="H40" s="108">
        <f>H41+H44</f>
        <v>1927.2</v>
      </c>
      <c r="I40" s="108">
        <f>I41+I44</f>
        <v>1655.8</v>
      </c>
      <c r="J40" s="108">
        <f>J41+J44</f>
        <v>1660.8</v>
      </c>
    </row>
    <row r="41" spans="1:10" ht="31.5" customHeight="1">
      <c r="A41" s="41" t="s">
        <v>296</v>
      </c>
      <c r="B41" s="87" t="s">
        <v>118</v>
      </c>
      <c r="C41" s="87" t="s">
        <v>217</v>
      </c>
      <c r="D41" s="87" t="s">
        <v>105</v>
      </c>
      <c r="E41" s="87" t="s">
        <v>114</v>
      </c>
      <c r="F41" s="77"/>
      <c r="G41" s="77"/>
      <c r="H41" s="107">
        <f aca="true" t="shared" si="5" ref="H41:J42">H42</f>
        <v>1146.5</v>
      </c>
      <c r="I41" s="108">
        <f t="shared" si="5"/>
        <v>940</v>
      </c>
      <c r="J41" s="108">
        <f t="shared" si="5"/>
        <v>945</v>
      </c>
    </row>
    <row r="42" spans="1:10" ht="24" customHeight="1">
      <c r="A42" s="88" t="s">
        <v>253</v>
      </c>
      <c r="B42" s="87" t="s">
        <v>118</v>
      </c>
      <c r="C42" s="87" t="s">
        <v>217</v>
      </c>
      <c r="D42" s="87" t="s">
        <v>105</v>
      </c>
      <c r="E42" s="87" t="s">
        <v>114</v>
      </c>
      <c r="F42" s="77" t="s">
        <v>176</v>
      </c>
      <c r="G42" s="77"/>
      <c r="H42" s="107">
        <f t="shared" si="5"/>
        <v>1146.5</v>
      </c>
      <c r="I42" s="108">
        <f t="shared" si="5"/>
        <v>940</v>
      </c>
      <c r="J42" s="108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217</v>
      </c>
      <c r="D43" s="87" t="s">
        <v>105</v>
      </c>
      <c r="E43" s="87" t="s">
        <v>114</v>
      </c>
      <c r="F43" s="77" t="s">
        <v>176</v>
      </c>
      <c r="G43" s="77" t="s">
        <v>41</v>
      </c>
      <c r="H43" s="107">
        <f>'№ 7'!J169</f>
        <v>1146.5</v>
      </c>
      <c r="I43" s="107">
        <f>'№ 7'!K169</f>
        <v>940</v>
      </c>
      <c r="J43" s="108">
        <f>'№ 7'!L169</f>
        <v>945</v>
      </c>
    </row>
    <row r="44" spans="1:10" ht="98.25" customHeight="1">
      <c r="A44" s="88" t="s">
        <v>297</v>
      </c>
      <c r="B44" s="87" t="s">
        <v>118</v>
      </c>
      <c r="C44" s="87" t="s">
        <v>217</v>
      </c>
      <c r="D44" s="87" t="s">
        <v>105</v>
      </c>
      <c r="E44" s="87" t="s">
        <v>160</v>
      </c>
      <c r="F44" s="77"/>
      <c r="G44" s="77"/>
      <c r="H44" s="107">
        <f aca="true" t="shared" si="6" ref="H44:J45">H45</f>
        <v>780.7</v>
      </c>
      <c r="I44" s="108">
        <f t="shared" si="6"/>
        <v>715.8</v>
      </c>
      <c r="J44" s="108">
        <f t="shared" si="6"/>
        <v>715.8</v>
      </c>
    </row>
    <row r="45" spans="1:10" ht="24.75" customHeight="1">
      <c r="A45" s="88" t="s">
        <v>253</v>
      </c>
      <c r="B45" s="87" t="s">
        <v>118</v>
      </c>
      <c r="C45" s="87" t="s">
        <v>217</v>
      </c>
      <c r="D45" s="87" t="s">
        <v>105</v>
      </c>
      <c r="E45" s="87" t="s">
        <v>160</v>
      </c>
      <c r="F45" s="77" t="s">
        <v>176</v>
      </c>
      <c r="G45" s="77"/>
      <c r="H45" s="107">
        <f t="shared" si="6"/>
        <v>780.7</v>
      </c>
      <c r="I45" s="108">
        <f t="shared" si="6"/>
        <v>715.8</v>
      </c>
      <c r="J45" s="108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217</v>
      </c>
      <c r="D46" s="87" t="s">
        <v>105</v>
      </c>
      <c r="E46" s="87" t="s">
        <v>160</v>
      </c>
      <c r="F46" s="77" t="s">
        <v>176</v>
      </c>
      <c r="G46" s="77" t="s">
        <v>41</v>
      </c>
      <c r="H46" s="107">
        <f>'№ 7'!J171</f>
        <v>780.7</v>
      </c>
      <c r="I46" s="107">
        <f>'№ 9'!K165</f>
        <v>715.8</v>
      </c>
      <c r="J46" s="107">
        <f>'№ 9'!L166</f>
        <v>715.8</v>
      </c>
    </row>
    <row r="47" spans="1:10" ht="71.25" customHeight="1">
      <c r="A47" s="41" t="s">
        <v>298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7">
        <f>H48+H57</f>
        <v>120</v>
      </c>
      <c r="I47" s="108">
        <f>I48+I57</f>
        <v>20</v>
      </c>
      <c r="J47" s="108">
        <f>J48+J57</f>
        <v>20</v>
      </c>
    </row>
    <row r="48" spans="1:10" ht="38.25" customHeight="1">
      <c r="A48" s="126" t="s">
        <v>225</v>
      </c>
      <c r="B48" s="89" t="s">
        <v>115</v>
      </c>
      <c r="C48" s="89" t="s">
        <v>217</v>
      </c>
      <c r="D48" s="89" t="s">
        <v>106</v>
      </c>
      <c r="E48" s="89" t="s">
        <v>107</v>
      </c>
      <c r="F48" s="89"/>
      <c r="G48" s="89"/>
      <c r="H48" s="107">
        <f>H50+H53</f>
        <v>100</v>
      </c>
      <c r="I48" s="107">
        <f>I50+I53</f>
        <v>0</v>
      </c>
      <c r="J48" s="107">
        <f>J50+J53</f>
        <v>0</v>
      </c>
    </row>
    <row r="49" spans="1:10" ht="43.5" customHeight="1">
      <c r="A49" s="88" t="s">
        <v>299</v>
      </c>
      <c r="B49" s="89" t="s">
        <v>115</v>
      </c>
      <c r="C49" s="89" t="s">
        <v>217</v>
      </c>
      <c r="D49" s="89" t="s">
        <v>105</v>
      </c>
      <c r="E49" s="89" t="s">
        <v>107</v>
      </c>
      <c r="F49" s="89"/>
      <c r="G49" s="89"/>
      <c r="H49" s="107">
        <f>H50</f>
        <v>80</v>
      </c>
      <c r="I49" s="107">
        <f>I50</f>
        <v>0</v>
      </c>
      <c r="J49" s="107">
        <f>J50</f>
        <v>0</v>
      </c>
    </row>
    <row r="50" spans="1:10" ht="37.5" customHeight="1">
      <c r="A50" s="88" t="s">
        <v>267</v>
      </c>
      <c r="B50" s="89" t="s">
        <v>115</v>
      </c>
      <c r="C50" s="89" t="s">
        <v>217</v>
      </c>
      <c r="D50" s="89" t="s">
        <v>105</v>
      </c>
      <c r="E50" s="89" t="s">
        <v>123</v>
      </c>
      <c r="F50" s="89"/>
      <c r="G50" s="89"/>
      <c r="H50" s="107">
        <f aca="true" t="shared" si="7" ref="H50:J51">H51</f>
        <v>80</v>
      </c>
      <c r="I50" s="107">
        <f t="shared" si="7"/>
        <v>0</v>
      </c>
      <c r="J50" s="107">
        <f t="shared" si="7"/>
        <v>0</v>
      </c>
    </row>
    <row r="51" spans="1:10" ht="39.75" customHeight="1">
      <c r="A51" s="88" t="s">
        <v>252</v>
      </c>
      <c r="B51" s="89" t="s">
        <v>115</v>
      </c>
      <c r="C51" s="89" t="s">
        <v>217</v>
      </c>
      <c r="D51" s="89" t="s">
        <v>105</v>
      </c>
      <c r="E51" s="89" t="s">
        <v>123</v>
      </c>
      <c r="F51" s="89" t="s">
        <v>87</v>
      </c>
      <c r="G51" s="89"/>
      <c r="H51" s="107">
        <f t="shared" si="7"/>
        <v>80</v>
      </c>
      <c r="I51" s="107">
        <f t="shared" si="7"/>
        <v>0</v>
      </c>
      <c r="J51" s="107">
        <f t="shared" si="7"/>
        <v>0</v>
      </c>
    </row>
    <row r="52" spans="1:10" ht="34.5" customHeight="1">
      <c r="A52" s="88" t="s">
        <v>207</v>
      </c>
      <c r="B52" s="89" t="s">
        <v>115</v>
      </c>
      <c r="C52" s="89" t="s">
        <v>217</v>
      </c>
      <c r="D52" s="89" t="s">
        <v>105</v>
      </c>
      <c r="E52" s="89" t="s">
        <v>123</v>
      </c>
      <c r="F52" s="89" t="s">
        <v>87</v>
      </c>
      <c r="G52" s="89" t="s">
        <v>206</v>
      </c>
      <c r="H52" s="107">
        <v>80</v>
      </c>
      <c r="I52" s="107">
        <v>0</v>
      </c>
      <c r="J52" s="107">
        <v>0</v>
      </c>
    </row>
    <row r="53" spans="1:10" ht="30.75" customHeight="1">
      <c r="A53" s="88" t="s">
        <v>222</v>
      </c>
      <c r="B53" s="89" t="s">
        <v>115</v>
      </c>
      <c r="C53" s="89" t="s">
        <v>217</v>
      </c>
      <c r="D53" s="89" t="s">
        <v>111</v>
      </c>
      <c r="E53" s="89" t="s">
        <v>107</v>
      </c>
      <c r="F53" s="89"/>
      <c r="G53" s="89"/>
      <c r="H53" s="107">
        <f>H55</f>
        <v>20</v>
      </c>
      <c r="I53" s="107">
        <f>I55</f>
        <v>0</v>
      </c>
      <c r="J53" s="107">
        <f>J55</f>
        <v>0</v>
      </c>
    </row>
    <row r="54" spans="1:10" ht="31.5" customHeight="1">
      <c r="A54" s="88" t="s">
        <v>300</v>
      </c>
      <c r="B54" s="89" t="s">
        <v>115</v>
      </c>
      <c r="C54" s="89" t="s">
        <v>217</v>
      </c>
      <c r="D54" s="89" t="s">
        <v>111</v>
      </c>
      <c r="E54" s="89" t="s">
        <v>124</v>
      </c>
      <c r="F54" s="89"/>
      <c r="G54" s="89"/>
      <c r="H54" s="107">
        <f aca="true" t="shared" si="8" ref="H54:J55">H55</f>
        <v>20</v>
      </c>
      <c r="I54" s="107">
        <f t="shared" si="8"/>
        <v>0</v>
      </c>
      <c r="J54" s="107">
        <f t="shared" si="8"/>
        <v>0</v>
      </c>
    </row>
    <row r="55" spans="1:10" ht="33.75" customHeight="1">
      <c r="A55" s="88" t="s">
        <v>252</v>
      </c>
      <c r="B55" s="89" t="s">
        <v>115</v>
      </c>
      <c r="C55" s="89" t="s">
        <v>217</v>
      </c>
      <c r="D55" s="89" t="s">
        <v>111</v>
      </c>
      <c r="E55" s="89" t="s">
        <v>124</v>
      </c>
      <c r="F55" s="89" t="s">
        <v>87</v>
      </c>
      <c r="G55" s="89"/>
      <c r="H55" s="107">
        <f t="shared" si="8"/>
        <v>20</v>
      </c>
      <c r="I55" s="107">
        <f t="shared" si="8"/>
        <v>0</v>
      </c>
      <c r="J55" s="107">
        <f t="shared" si="8"/>
        <v>0</v>
      </c>
    </row>
    <row r="56" spans="1:10" ht="40.5" customHeight="1">
      <c r="A56" s="88" t="s">
        <v>207</v>
      </c>
      <c r="B56" s="89" t="s">
        <v>115</v>
      </c>
      <c r="C56" s="89" t="s">
        <v>217</v>
      </c>
      <c r="D56" s="89" t="s">
        <v>111</v>
      </c>
      <c r="E56" s="89" t="s">
        <v>124</v>
      </c>
      <c r="F56" s="89" t="s">
        <v>87</v>
      </c>
      <c r="G56" s="89" t="s">
        <v>206</v>
      </c>
      <c r="H56" s="107">
        <f>'№ 9'!J84</f>
        <v>20</v>
      </c>
      <c r="I56" s="107">
        <v>0</v>
      </c>
      <c r="J56" s="107">
        <v>0</v>
      </c>
    </row>
    <row r="57" spans="1:10" ht="24" customHeight="1">
      <c r="A57" s="41" t="s">
        <v>225</v>
      </c>
      <c r="B57" s="87" t="s">
        <v>115</v>
      </c>
      <c r="C57" s="87" t="s">
        <v>217</v>
      </c>
      <c r="D57" s="87" t="s">
        <v>106</v>
      </c>
      <c r="E57" s="87" t="s">
        <v>107</v>
      </c>
      <c r="F57" s="77"/>
      <c r="G57" s="77"/>
      <c r="H57" s="107">
        <f aca="true" t="shared" si="9" ref="H57:J60">H58</f>
        <v>20</v>
      </c>
      <c r="I57" s="108">
        <f t="shared" si="9"/>
        <v>20</v>
      </c>
      <c r="J57" s="108">
        <f t="shared" si="9"/>
        <v>20</v>
      </c>
    </row>
    <row r="58" spans="1:10" ht="32.25" customHeight="1">
      <c r="A58" s="41" t="s">
        <v>301</v>
      </c>
      <c r="B58" s="87" t="s">
        <v>115</v>
      </c>
      <c r="C58" s="87" t="s">
        <v>217</v>
      </c>
      <c r="D58" s="87" t="s">
        <v>105</v>
      </c>
      <c r="E58" s="87" t="s">
        <v>107</v>
      </c>
      <c r="F58" s="77"/>
      <c r="G58" s="77"/>
      <c r="H58" s="107">
        <f t="shared" si="9"/>
        <v>20</v>
      </c>
      <c r="I58" s="108">
        <f t="shared" si="9"/>
        <v>20</v>
      </c>
      <c r="J58" s="108">
        <f t="shared" si="9"/>
        <v>20</v>
      </c>
    </row>
    <row r="59" spans="1:10" ht="38.25" customHeight="1">
      <c r="A59" s="41" t="s">
        <v>302</v>
      </c>
      <c r="B59" s="87" t="s">
        <v>115</v>
      </c>
      <c r="C59" s="87" t="s">
        <v>217</v>
      </c>
      <c r="D59" s="87" t="s">
        <v>105</v>
      </c>
      <c r="E59" s="87" t="s">
        <v>0</v>
      </c>
      <c r="F59" s="77"/>
      <c r="G59" s="77"/>
      <c r="H59" s="107">
        <f t="shared" si="9"/>
        <v>20</v>
      </c>
      <c r="I59" s="108">
        <f t="shared" si="9"/>
        <v>20</v>
      </c>
      <c r="J59" s="108">
        <f t="shared" si="9"/>
        <v>20</v>
      </c>
    </row>
    <row r="60" spans="1:10" ht="37.5" customHeight="1">
      <c r="A60" s="88" t="s">
        <v>349</v>
      </c>
      <c r="B60" s="87" t="s">
        <v>115</v>
      </c>
      <c r="C60" s="87" t="s">
        <v>217</v>
      </c>
      <c r="D60" s="87" t="s">
        <v>105</v>
      </c>
      <c r="E60" s="87" t="s">
        <v>0</v>
      </c>
      <c r="F60" s="77" t="s">
        <v>87</v>
      </c>
      <c r="G60" s="77"/>
      <c r="H60" s="107">
        <f t="shared" si="9"/>
        <v>20</v>
      </c>
      <c r="I60" s="108">
        <f t="shared" si="9"/>
        <v>20</v>
      </c>
      <c r="J60" s="108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217</v>
      </c>
      <c r="D61" s="87" t="s">
        <v>105</v>
      </c>
      <c r="E61" s="87" t="s">
        <v>0</v>
      </c>
      <c r="F61" s="40">
        <v>240</v>
      </c>
      <c r="G61" s="77" t="s">
        <v>43</v>
      </c>
      <c r="H61" s="107">
        <v>20</v>
      </c>
      <c r="I61" s="107">
        <v>20</v>
      </c>
      <c r="J61" s="107">
        <v>20</v>
      </c>
    </row>
    <row r="62" spans="1:10" ht="64.5" customHeight="1">
      <c r="A62" s="47" t="s">
        <v>303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7">
        <f>H63</f>
        <v>1941.6999999999998</v>
      </c>
      <c r="I62" s="108">
        <f>I63</f>
        <v>1209</v>
      </c>
      <c r="J62" s="108">
        <f>J63</f>
        <v>1020.0999999999999</v>
      </c>
    </row>
    <row r="63" spans="1:10" ht="24.75" customHeight="1">
      <c r="A63" s="47" t="s">
        <v>225</v>
      </c>
      <c r="B63" s="77" t="s">
        <v>117</v>
      </c>
      <c r="C63" s="77" t="s">
        <v>217</v>
      </c>
      <c r="D63" s="77" t="s">
        <v>106</v>
      </c>
      <c r="E63" s="77" t="s">
        <v>107</v>
      </c>
      <c r="F63" s="77"/>
      <c r="G63" s="77"/>
      <c r="H63" s="108">
        <f>'№ 7'!J135</f>
        <v>1941.6999999999998</v>
      </c>
      <c r="I63" s="108">
        <f>I64+I71</f>
        <v>1209</v>
      </c>
      <c r="J63" s="108">
        <f>J64+J71</f>
        <v>1020.0999999999999</v>
      </c>
    </row>
    <row r="64" spans="1:10" ht="40.5" customHeight="1">
      <c r="A64" s="47" t="s">
        <v>268</v>
      </c>
      <c r="B64" s="77" t="s">
        <v>117</v>
      </c>
      <c r="C64" s="77" t="s">
        <v>217</v>
      </c>
      <c r="D64" s="77" t="s">
        <v>105</v>
      </c>
      <c r="E64" s="77" t="s">
        <v>107</v>
      </c>
      <c r="F64" s="77"/>
      <c r="G64" s="77"/>
      <c r="H64" s="107">
        <f>H65</f>
        <v>1322.3</v>
      </c>
      <c r="I64" s="108">
        <f aca="true" t="shared" si="10" ref="H64:J66">I65</f>
        <v>1003.2</v>
      </c>
      <c r="J64" s="108">
        <f t="shared" si="10"/>
        <v>804.3</v>
      </c>
    </row>
    <row r="65" spans="1:10" ht="33.75" customHeight="1">
      <c r="A65" s="47" t="s">
        <v>282</v>
      </c>
      <c r="B65" s="77" t="s">
        <v>117</v>
      </c>
      <c r="C65" s="77" t="s">
        <v>217</v>
      </c>
      <c r="D65" s="77" t="s">
        <v>105</v>
      </c>
      <c r="E65" s="77" t="s">
        <v>116</v>
      </c>
      <c r="F65" s="77"/>
      <c r="G65" s="77"/>
      <c r="H65" s="107">
        <f t="shared" si="10"/>
        <v>1322.3</v>
      </c>
      <c r="I65" s="108">
        <f t="shared" si="10"/>
        <v>1003.2</v>
      </c>
      <c r="J65" s="108">
        <f t="shared" si="10"/>
        <v>804.3</v>
      </c>
    </row>
    <row r="66" spans="1:10" ht="36" customHeight="1">
      <c r="A66" s="88" t="s">
        <v>349</v>
      </c>
      <c r="B66" s="77" t="s">
        <v>117</v>
      </c>
      <c r="C66" s="77" t="s">
        <v>217</v>
      </c>
      <c r="D66" s="77" t="s">
        <v>105</v>
      </c>
      <c r="E66" s="77" t="s">
        <v>116</v>
      </c>
      <c r="F66" s="77" t="s">
        <v>87</v>
      </c>
      <c r="G66" s="77"/>
      <c r="H66" s="107">
        <f t="shared" si="10"/>
        <v>1322.3</v>
      </c>
      <c r="I66" s="108">
        <f t="shared" si="10"/>
        <v>1003.2</v>
      </c>
      <c r="J66" s="108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217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7">
        <f>'№ 7'!J138</f>
        <v>1322.3</v>
      </c>
      <c r="I67" s="107">
        <f>'№ 7'!K138</f>
        <v>1003.2</v>
      </c>
      <c r="J67" s="108">
        <f>'№ 7'!L138</f>
        <v>804.3</v>
      </c>
    </row>
    <row r="68" spans="1:10" ht="26.25" customHeight="1">
      <c r="A68" s="41" t="s">
        <v>346</v>
      </c>
      <c r="B68" s="77" t="s">
        <v>117</v>
      </c>
      <c r="C68" s="77" t="s">
        <v>217</v>
      </c>
      <c r="D68" s="77" t="s">
        <v>105</v>
      </c>
      <c r="E68" s="76" t="s">
        <v>199</v>
      </c>
      <c r="F68" s="77"/>
      <c r="G68" s="77"/>
      <c r="H68" s="107">
        <f aca="true" t="shared" si="11" ref="H68:J69">H69</f>
        <v>160</v>
      </c>
      <c r="I68" s="107">
        <f t="shared" si="11"/>
        <v>0</v>
      </c>
      <c r="J68" s="108">
        <f t="shared" si="11"/>
        <v>0</v>
      </c>
    </row>
    <row r="69" spans="1:10" ht="31.5" customHeight="1">
      <c r="A69" s="41" t="s">
        <v>347</v>
      </c>
      <c r="B69" s="77" t="s">
        <v>117</v>
      </c>
      <c r="C69" s="77" t="s">
        <v>217</v>
      </c>
      <c r="D69" s="77" t="s">
        <v>105</v>
      </c>
      <c r="E69" s="76" t="s">
        <v>199</v>
      </c>
      <c r="F69" s="77" t="s">
        <v>87</v>
      </c>
      <c r="G69" s="77"/>
      <c r="H69" s="107">
        <f t="shared" si="11"/>
        <v>160</v>
      </c>
      <c r="I69" s="107">
        <f t="shared" si="11"/>
        <v>0</v>
      </c>
      <c r="J69" s="108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217</v>
      </c>
      <c r="D70" s="77" t="s">
        <v>105</v>
      </c>
      <c r="E70" s="76" t="s">
        <v>199</v>
      </c>
      <c r="F70" s="77" t="s">
        <v>87</v>
      </c>
      <c r="G70" s="77" t="s">
        <v>101</v>
      </c>
      <c r="H70" s="107">
        <f>'№ 9'!J135</f>
        <v>160</v>
      </c>
      <c r="I70" s="107">
        <v>0</v>
      </c>
      <c r="J70" s="108">
        <v>0</v>
      </c>
    </row>
    <row r="71" spans="1:10" ht="33.75" customHeight="1">
      <c r="A71" s="41" t="s">
        <v>304</v>
      </c>
      <c r="B71" s="77" t="s">
        <v>117</v>
      </c>
      <c r="C71" s="77" t="s">
        <v>217</v>
      </c>
      <c r="D71" s="77" t="s">
        <v>111</v>
      </c>
      <c r="E71" s="77" t="s">
        <v>107</v>
      </c>
      <c r="F71" s="77"/>
      <c r="G71" s="77"/>
      <c r="H71" s="107">
        <f>H72+H75</f>
        <v>459.4</v>
      </c>
      <c r="I71" s="108">
        <f aca="true" t="shared" si="12" ref="I71:J73">I72</f>
        <v>205.8</v>
      </c>
      <c r="J71" s="108">
        <f t="shared" si="12"/>
        <v>215.8</v>
      </c>
    </row>
    <row r="72" spans="1:10" ht="27.75" customHeight="1">
      <c r="A72" s="47" t="s">
        <v>269</v>
      </c>
      <c r="B72" s="77" t="s">
        <v>117</v>
      </c>
      <c r="C72" s="77" t="s">
        <v>217</v>
      </c>
      <c r="D72" s="77" t="s">
        <v>111</v>
      </c>
      <c r="E72" s="77" t="s">
        <v>79</v>
      </c>
      <c r="F72" s="77"/>
      <c r="G72" s="77"/>
      <c r="H72" s="107">
        <f>H73</f>
        <v>440.4</v>
      </c>
      <c r="I72" s="108">
        <f t="shared" si="12"/>
        <v>205.8</v>
      </c>
      <c r="J72" s="108">
        <f t="shared" si="12"/>
        <v>215.8</v>
      </c>
    </row>
    <row r="73" spans="1:10" ht="34.5" customHeight="1">
      <c r="A73" s="88" t="s">
        <v>349</v>
      </c>
      <c r="B73" s="87" t="s">
        <v>117</v>
      </c>
      <c r="C73" s="87" t="s">
        <v>217</v>
      </c>
      <c r="D73" s="87" t="s">
        <v>111</v>
      </c>
      <c r="E73" s="87" t="s">
        <v>79</v>
      </c>
      <c r="F73" s="77" t="s">
        <v>87</v>
      </c>
      <c r="G73" s="77"/>
      <c r="H73" s="107">
        <f>H74</f>
        <v>440.4</v>
      </c>
      <c r="I73" s="108">
        <f t="shared" si="12"/>
        <v>205.8</v>
      </c>
      <c r="J73" s="108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217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7">
        <f>'№ 7'!J143</f>
        <v>440.4</v>
      </c>
      <c r="I74" s="108">
        <f>'№ 7'!K143</f>
        <v>205.8</v>
      </c>
      <c r="J74" s="108">
        <f>'№ 7'!L143</f>
        <v>215.8</v>
      </c>
    </row>
    <row r="75" spans="1:10" ht="33" customHeight="1">
      <c r="A75" s="88" t="s">
        <v>369</v>
      </c>
      <c r="B75" s="87" t="s">
        <v>117</v>
      </c>
      <c r="C75" s="87" t="s">
        <v>217</v>
      </c>
      <c r="D75" s="87" t="s">
        <v>111</v>
      </c>
      <c r="E75" s="87" t="s">
        <v>368</v>
      </c>
      <c r="F75" s="77"/>
      <c r="G75" s="77"/>
      <c r="H75" s="107">
        <f aca="true" t="shared" si="13" ref="H75:J76">H76</f>
        <v>19</v>
      </c>
      <c r="I75" s="107">
        <f t="shared" si="13"/>
        <v>0</v>
      </c>
      <c r="J75" s="107">
        <f t="shared" si="13"/>
        <v>0</v>
      </c>
    </row>
    <row r="76" spans="1:10" ht="28.5" customHeight="1">
      <c r="A76" s="88" t="s">
        <v>347</v>
      </c>
      <c r="B76" s="87" t="s">
        <v>117</v>
      </c>
      <c r="C76" s="87" t="s">
        <v>217</v>
      </c>
      <c r="D76" s="87" t="s">
        <v>111</v>
      </c>
      <c r="E76" s="87" t="s">
        <v>368</v>
      </c>
      <c r="F76" s="77" t="s">
        <v>87</v>
      </c>
      <c r="G76" s="77"/>
      <c r="H76" s="107">
        <f t="shared" si="13"/>
        <v>19</v>
      </c>
      <c r="I76" s="107">
        <f t="shared" si="13"/>
        <v>0</v>
      </c>
      <c r="J76" s="107">
        <f t="shared" si="13"/>
        <v>0</v>
      </c>
    </row>
    <row r="77" spans="1:10" ht="24" customHeight="1">
      <c r="A77" s="47" t="s">
        <v>102</v>
      </c>
      <c r="B77" s="87" t="s">
        <v>117</v>
      </c>
      <c r="C77" s="87" t="s">
        <v>217</v>
      </c>
      <c r="D77" s="87" t="s">
        <v>111</v>
      </c>
      <c r="E77" s="87" t="s">
        <v>368</v>
      </c>
      <c r="F77" s="77" t="s">
        <v>87</v>
      </c>
      <c r="G77" s="77" t="s">
        <v>101</v>
      </c>
      <c r="H77" s="107">
        <v>19</v>
      </c>
      <c r="I77" s="108">
        <v>0</v>
      </c>
      <c r="J77" s="108">
        <v>0</v>
      </c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7">
        <f aca="true" t="shared" si="14" ref="H78:J82">H79</f>
        <v>1154.3</v>
      </c>
      <c r="I78" s="108">
        <f t="shared" si="14"/>
        <v>0</v>
      </c>
      <c r="J78" s="108">
        <f t="shared" si="14"/>
        <v>0</v>
      </c>
    </row>
    <row r="79" spans="1:10" ht="26.25" customHeight="1">
      <c r="A79" s="41" t="s">
        <v>225</v>
      </c>
      <c r="B79" s="87" t="s">
        <v>4</v>
      </c>
      <c r="C79" s="87" t="s">
        <v>217</v>
      </c>
      <c r="D79" s="87" t="s">
        <v>106</v>
      </c>
      <c r="E79" s="87" t="s">
        <v>107</v>
      </c>
      <c r="F79" s="77"/>
      <c r="G79" s="77"/>
      <c r="H79" s="107">
        <f t="shared" si="14"/>
        <v>1154.3</v>
      </c>
      <c r="I79" s="108">
        <f t="shared" si="14"/>
        <v>0</v>
      </c>
      <c r="J79" s="108">
        <f t="shared" si="14"/>
        <v>0</v>
      </c>
    </row>
    <row r="80" spans="1:10" ht="37.5" customHeight="1">
      <c r="A80" s="41" t="s">
        <v>305</v>
      </c>
      <c r="B80" s="87" t="s">
        <v>4</v>
      </c>
      <c r="C80" s="87" t="s">
        <v>217</v>
      </c>
      <c r="D80" s="87" t="s">
        <v>105</v>
      </c>
      <c r="E80" s="87" t="s">
        <v>107</v>
      </c>
      <c r="F80" s="77"/>
      <c r="G80" s="77"/>
      <c r="H80" s="107">
        <f t="shared" si="14"/>
        <v>1154.3</v>
      </c>
      <c r="I80" s="108">
        <f t="shared" si="14"/>
        <v>0</v>
      </c>
      <c r="J80" s="108">
        <f t="shared" si="14"/>
        <v>0</v>
      </c>
    </row>
    <row r="81" spans="1:10" ht="69" customHeight="1">
      <c r="A81" s="41" t="s">
        <v>306</v>
      </c>
      <c r="B81" s="87" t="s">
        <v>4</v>
      </c>
      <c r="C81" s="87" t="s">
        <v>217</v>
      </c>
      <c r="D81" s="87" t="s">
        <v>105</v>
      </c>
      <c r="E81" s="87" t="s">
        <v>205</v>
      </c>
      <c r="F81" s="77"/>
      <c r="G81" s="77"/>
      <c r="H81" s="107">
        <f t="shared" si="14"/>
        <v>1154.3</v>
      </c>
      <c r="I81" s="108">
        <f t="shared" si="14"/>
        <v>0</v>
      </c>
      <c r="J81" s="108">
        <f t="shared" si="14"/>
        <v>0</v>
      </c>
    </row>
    <row r="82" spans="1:10" ht="36" customHeight="1">
      <c r="A82" s="88" t="s">
        <v>349</v>
      </c>
      <c r="B82" s="87" t="s">
        <v>4</v>
      </c>
      <c r="C82" s="87" t="s">
        <v>217</v>
      </c>
      <c r="D82" s="87" t="s">
        <v>105</v>
      </c>
      <c r="E82" s="87" t="s">
        <v>205</v>
      </c>
      <c r="F82" s="77" t="s">
        <v>87</v>
      </c>
      <c r="G82" s="77"/>
      <c r="H82" s="107">
        <f t="shared" si="14"/>
        <v>1154.3</v>
      </c>
      <c r="I82" s="108">
        <f t="shared" si="14"/>
        <v>0</v>
      </c>
      <c r="J82" s="108">
        <f t="shared" si="14"/>
        <v>0</v>
      </c>
    </row>
    <row r="83" spans="1:10" ht="26.25" customHeight="1">
      <c r="A83" s="41" t="s">
        <v>102</v>
      </c>
      <c r="B83" s="87" t="s">
        <v>4</v>
      </c>
      <c r="C83" s="87" t="s">
        <v>217</v>
      </c>
      <c r="D83" s="87" t="s">
        <v>105</v>
      </c>
      <c r="E83" s="87" t="s">
        <v>205</v>
      </c>
      <c r="F83" s="77" t="s">
        <v>87</v>
      </c>
      <c r="G83" s="77" t="s">
        <v>101</v>
      </c>
      <c r="H83" s="107">
        <f>'№ 7'!J150</f>
        <v>1154.3</v>
      </c>
      <c r="I83" s="107">
        <v>0</v>
      </c>
      <c r="J83" s="107">
        <v>0</v>
      </c>
    </row>
    <row r="84" spans="1:10" ht="66.75" customHeight="1">
      <c r="A84" s="51" t="s">
        <v>307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7">
        <f aca="true" t="shared" si="15" ref="H84:J88">H85</f>
        <v>113</v>
      </c>
      <c r="I84" s="108">
        <f t="shared" si="15"/>
        <v>0</v>
      </c>
      <c r="J84" s="108">
        <f t="shared" si="15"/>
        <v>0</v>
      </c>
    </row>
    <row r="85" spans="1:10" ht="22.5" customHeight="1">
      <c r="A85" s="41" t="s">
        <v>225</v>
      </c>
      <c r="B85" s="87" t="s">
        <v>5</v>
      </c>
      <c r="C85" s="87" t="s">
        <v>217</v>
      </c>
      <c r="D85" s="87" t="s">
        <v>106</v>
      </c>
      <c r="E85" s="87" t="s">
        <v>107</v>
      </c>
      <c r="F85" s="77"/>
      <c r="G85" s="77"/>
      <c r="H85" s="107">
        <f t="shared" si="15"/>
        <v>113</v>
      </c>
      <c r="I85" s="108">
        <f t="shared" si="15"/>
        <v>0</v>
      </c>
      <c r="J85" s="108">
        <f t="shared" si="15"/>
        <v>0</v>
      </c>
    </row>
    <row r="86" spans="1:10" ht="34.5" customHeight="1">
      <c r="A86" s="41" t="s">
        <v>220</v>
      </c>
      <c r="B86" s="87" t="s">
        <v>5</v>
      </c>
      <c r="C86" s="87" t="s">
        <v>217</v>
      </c>
      <c r="D86" s="87" t="s">
        <v>105</v>
      </c>
      <c r="E86" s="87" t="s">
        <v>107</v>
      </c>
      <c r="F86" s="77"/>
      <c r="G86" s="77"/>
      <c r="H86" s="107">
        <f t="shared" si="15"/>
        <v>113</v>
      </c>
      <c r="I86" s="108">
        <f t="shared" si="15"/>
        <v>0</v>
      </c>
      <c r="J86" s="108">
        <f t="shared" si="15"/>
        <v>0</v>
      </c>
    </row>
    <row r="87" spans="1:10" ht="80.25" customHeight="1">
      <c r="A87" s="41" t="s">
        <v>192</v>
      </c>
      <c r="B87" s="87" t="s">
        <v>5</v>
      </c>
      <c r="C87" s="87" t="s">
        <v>217</v>
      </c>
      <c r="D87" s="87" t="s">
        <v>105</v>
      </c>
      <c r="E87" s="87" t="s">
        <v>191</v>
      </c>
      <c r="F87" s="77"/>
      <c r="G87" s="77"/>
      <c r="H87" s="107">
        <f t="shared" si="15"/>
        <v>113</v>
      </c>
      <c r="I87" s="108">
        <f t="shared" si="15"/>
        <v>0</v>
      </c>
      <c r="J87" s="108">
        <f t="shared" si="15"/>
        <v>0</v>
      </c>
    </row>
    <row r="88" spans="1:10" ht="35.25" customHeight="1">
      <c r="A88" s="88" t="s">
        <v>349</v>
      </c>
      <c r="B88" s="87" t="s">
        <v>5</v>
      </c>
      <c r="C88" s="87" t="s">
        <v>217</v>
      </c>
      <c r="D88" s="87" t="s">
        <v>105</v>
      </c>
      <c r="E88" s="87" t="s">
        <v>191</v>
      </c>
      <c r="F88" s="77" t="s">
        <v>87</v>
      </c>
      <c r="G88" s="77"/>
      <c r="H88" s="107">
        <f t="shared" si="15"/>
        <v>113</v>
      </c>
      <c r="I88" s="108">
        <f>I89</f>
        <v>0</v>
      </c>
      <c r="J88" s="108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217</v>
      </c>
      <c r="D89" s="87" t="s">
        <v>105</v>
      </c>
      <c r="E89" s="87" t="s">
        <v>191</v>
      </c>
      <c r="F89" s="77" t="s">
        <v>87</v>
      </c>
      <c r="G89" s="77" t="s">
        <v>101</v>
      </c>
      <c r="H89" s="107">
        <f>'№ 7'!J155</f>
        <v>113</v>
      </c>
      <c r="I89" s="107">
        <v>0</v>
      </c>
      <c r="J89" s="107">
        <v>0</v>
      </c>
    </row>
    <row r="90" spans="1:10" ht="49.5" customHeight="1">
      <c r="A90" s="51" t="s">
        <v>161</v>
      </c>
      <c r="B90" s="87" t="s">
        <v>155</v>
      </c>
      <c r="C90" s="87" t="s">
        <v>32</v>
      </c>
      <c r="D90" s="87" t="s">
        <v>106</v>
      </c>
      <c r="E90" s="87" t="s">
        <v>107</v>
      </c>
      <c r="F90" s="77"/>
      <c r="G90" s="77"/>
      <c r="H90" s="107">
        <f aca="true" t="shared" si="16" ref="H90:J94">H91</f>
        <v>6.6</v>
      </c>
      <c r="I90" s="108">
        <f t="shared" si="16"/>
        <v>30</v>
      </c>
      <c r="J90" s="108">
        <f t="shared" si="16"/>
        <v>30</v>
      </c>
    </row>
    <row r="91" spans="1:10" ht="24.75" customHeight="1">
      <c r="A91" s="41" t="s">
        <v>219</v>
      </c>
      <c r="B91" s="87" t="s">
        <v>155</v>
      </c>
      <c r="C91" s="87" t="s">
        <v>217</v>
      </c>
      <c r="D91" s="87" t="s">
        <v>106</v>
      </c>
      <c r="E91" s="87" t="s">
        <v>107</v>
      </c>
      <c r="F91" s="77"/>
      <c r="G91" s="77"/>
      <c r="H91" s="107">
        <f t="shared" si="16"/>
        <v>6.6</v>
      </c>
      <c r="I91" s="108">
        <f t="shared" si="16"/>
        <v>30</v>
      </c>
      <c r="J91" s="108">
        <f t="shared" si="16"/>
        <v>30</v>
      </c>
    </row>
    <row r="92" spans="1:10" ht="45.75" customHeight="1">
      <c r="A92" s="51" t="s">
        <v>221</v>
      </c>
      <c r="B92" s="87" t="s">
        <v>155</v>
      </c>
      <c r="C92" s="87" t="s">
        <v>217</v>
      </c>
      <c r="D92" s="87" t="s">
        <v>105</v>
      </c>
      <c r="E92" s="87" t="s">
        <v>107</v>
      </c>
      <c r="F92" s="77"/>
      <c r="G92" s="77"/>
      <c r="H92" s="107">
        <f t="shared" si="16"/>
        <v>6.6</v>
      </c>
      <c r="I92" s="108">
        <f t="shared" si="16"/>
        <v>30</v>
      </c>
      <c r="J92" s="108">
        <f t="shared" si="16"/>
        <v>30</v>
      </c>
    </row>
    <row r="93" spans="1:10" ht="37.5" customHeight="1">
      <c r="A93" s="51" t="s">
        <v>156</v>
      </c>
      <c r="B93" s="87" t="s">
        <v>155</v>
      </c>
      <c r="C93" s="87" t="s">
        <v>217</v>
      </c>
      <c r="D93" s="87" t="s">
        <v>105</v>
      </c>
      <c r="E93" s="87" t="s">
        <v>157</v>
      </c>
      <c r="F93" s="77"/>
      <c r="G93" s="77"/>
      <c r="H93" s="107">
        <f t="shared" si="16"/>
        <v>6.6</v>
      </c>
      <c r="I93" s="108">
        <f t="shared" si="16"/>
        <v>30</v>
      </c>
      <c r="J93" s="108">
        <f t="shared" si="16"/>
        <v>30</v>
      </c>
    </row>
    <row r="94" spans="1:10" ht="32.25" customHeight="1">
      <c r="A94" s="88" t="s">
        <v>349</v>
      </c>
      <c r="B94" s="87" t="s">
        <v>155</v>
      </c>
      <c r="C94" s="87" t="s">
        <v>217</v>
      </c>
      <c r="D94" s="87" t="s">
        <v>105</v>
      </c>
      <c r="E94" s="87" t="s">
        <v>157</v>
      </c>
      <c r="F94" s="77" t="s">
        <v>87</v>
      </c>
      <c r="G94" s="77"/>
      <c r="H94" s="107">
        <f t="shared" si="16"/>
        <v>6.6</v>
      </c>
      <c r="I94" s="108">
        <f t="shared" si="16"/>
        <v>30</v>
      </c>
      <c r="J94" s="108">
        <f t="shared" si="16"/>
        <v>30</v>
      </c>
    </row>
    <row r="95" spans="1:10" ht="27.75" customHeight="1">
      <c r="A95" s="49" t="s">
        <v>81</v>
      </c>
      <c r="B95" s="87" t="s">
        <v>155</v>
      </c>
      <c r="C95" s="87" t="s">
        <v>217</v>
      </c>
      <c r="D95" s="87" t="s">
        <v>105</v>
      </c>
      <c r="E95" s="87" t="s">
        <v>157</v>
      </c>
      <c r="F95" s="77" t="s">
        <v>87</v>
      </c>
      <c r="G95" s="89" t="s">
        <v>80</v>
      </c>
      <c r="H95" s="107">
        <f>'№ 9'!J52</f>
        <v>6.6</v>
      </c>
      <c r="I95" s="105">
        <f>'№ 7'!K53</f>
        <v>30</v>
      </c>
      <c r="J95" s="108">
        <f>'№ 7'!L53</f>
        <v>30</v>
      </c>
    </row>
    <row r="96" spans="1:10" ht="38.25" customHeight="1">
      <c r="A96" s="51" t="s">
        <v>180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7">
        <f>H97+H103</f>
        <v>4339.099999999999</v>
      </c>
      <c r="I96" s="108">
        <f>I97+I103</f>
        <v>4144.700000000001</v>
      </c>
      <c r="J96" s="108">
        <f>J97+J103</f>
        <v>4279.2</v>
      </c>
    </row>
    <row r="97" spans="1:10" ht="26.25" customHeight="1">
      <c r="A97" s="51" t="s">
        <v>255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7">
        <f aca="true" t="shared" si="17" ref="H97:J100">H98</f>
        <v>1011.4</v>
      </c>
      <c r="I97" s="108">
        <f t="shared" si="17"/>
        <v>1051.9</v>
      </c>
      <c r="J97" s="108">
        <f t="shared" si="17"/>
        <v>1094</v>
      </c>
    </row>
    <row r="98" spans="1:10" ht="26.25" customHeight="1">
      <c r="A98" s="51" t="s">
        <v>159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7">
        <f>H99+H102</f>
        <v>1011.4</v>
      </c>
      <c r="I98" s="108">
        <f t="shared" si="17"/>
        <v>1051.9</v>
      </c>
      <c r="J98" s="108">
        <f t="shared" si="17"/>
        <v>1094</v>
      </c>
    </row>
    <row r="99" spans="1:10" ht="24.75" customHeight="1">
      <c r="A99" s="88" t="s">
        <v>256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7">
        <f>H100</f>
        <v>704.9</v>
      </c>
      <c r="I99" s="108">
        <f t="shared" si="17"/>
        <v>1051.9</v>
      </c>
      <c r="J99" s="108">
        <f t="shared" si="17"/>
        <v>1094</v>
      </c>
    </row>
    <row r="100" spans="1:10" ht="30" customHeight="1">
      <c r="A100" s="41" t="s">
        <v>184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7">
        <f t="shared" si="17"/>
        <v>704.9</v>
      </c>
      <c r="I100" s="108">
        <f>I101</f>
        <v>1051.9</v>
      </c>
      <c r="J100" s="108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7">
        <f>'№ 7'!J25</f>
        <v>704.9</v>
      </c>
      <c r="I101" s="108">
        <f>'№ 7'!K25</f>
        <v>1051.9</v>
      </c>
      <c r="J101" s="108">
        <f>'№ 7'!L25</f>
        <v>1094</v>
      </c>
    </row>
    <row r="102" spans="1:10" ht="47.25" customHeight="1">
      <c r="A102" s="41" t="s">
        <v>184</v>
      </c>
      <c r="B102" s="87" t="s">
        <v>108</v>
      </c>
      <c r="C102" s="87" t="s">
        <v>109</v>
      </c>
      <c r="D102" s="87" t="s">
        <v>105</v>
      </c>
      <c r="E102" s="87" t="s">
        <v>388</v>
      </c>
      <c r="F102" s="77" t="s">
        <v>390</v>
      </c>
      <c r="G102" s="77" t="s">
        <v>99</v>
      </c>
      <c r="H102" s="107">
        <f>'№ 9'!J25</f>
        <v>306.5</v>
      </c>
      <c r="I102" s="108">
        <v>0</v>
      </c>
      <c r="J102" s="108">
        <v>0</v>
      </c>
    </row>
    <row r="103" spans="1:10" ht="36" customHeight="1">
      <c r="A103" s="51" t="s">
        <v>77</v>
      </c>
      <c r="B103" s="87" t="s">
        <v>108</v>
      </c>
      <c r="C103" s="87" t="s">
        <v>110</v>
      </c>
      <c r="D103" s="87" t="s">
        <v>106</v>
      </c>
      <c r="E103" s="87" t="s">
        <v>107</v>
      </c>
      <c r="F103" s="77"/>
      <c r="G103" s="77"/>
      <c r="H103" s="107">
        <f>H104</f>
        <v>3327.7</v>
      </c>
      <c r="I103" s="108">
        <f>I104</f>
        <v>3092.8</v>
      </c>
      <c r="J103" s="108">
        <f>J104</f>
        <v>3185.2</v>
      </c>
    </row>
    <row r="104" spans="1:10" ht="26.25" customHeight="1">
      <c r="A104" s="41" t="s">
        <v>159</v>
      </c>
      <c r="B104" s="87" t="s">
        <v>108</v>
      </c>
      <c r="C104" s="87" t="s">
        <v>110</v>
      </c>
      <c r="D104" s="87" t="s">
        <v>105</v>
      </c>
      <c r="E104" s="87" t="s">
        <v>107</v>
      </c>
      <c r="F104" s="77"/>
      <c r="G104" s="77"/>
      <c r="H104" s="107">
        <f>H105+H112+H113+H116+H119</f>
        <v>3327.7</v>
      </c>
      <c r="I104" s="108">
        <f>I105+I113+I116+I119</f>
        <v>3092.8</v>
      </c>
      <c r="J104" s="108">
        <f>J105+J113+J116+J119</f>
        <v>3185.2</v>
      </c>
    </row>
    <row r="105" spans="1:10" ht="26.25" customHeight="1">
      <c r="A105" s="51" t="s">
        <v>256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/>
      <c r="G105" s="77"/>
      <c r="H105" s="107">
        <f>'№ 7'!J29</f>
        <v>2456.1</v>
      </c>
      <c r="I105" s="107">
        <f>'№ 7'!K29</f>
        <v>3065.1000000000004</v>
      </c>
      <c r="J105" s="107">
        <f>'№ 7'!L29</f>
        <v>3157.5</v>
      </c>
    </row>
    <row r="106" spans="1:10" ht="31.5" customHeight="1">
      <c r="A106" s="41" t="s">
        <v>184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/>
      <c r="H106" s="107">
        <f>H107</f>
        <v>1783</v>
      </c>
      <c r="I106" s="108">
        <f>I107</f>
        <v>2551.8</v>
      </c>
      <c r="J106" s="108">
        <f>'№ 7'!L30</f>
        <v>2653.8</v>
      </c>
    </row>
    <row r="107" spans="1:10" ht="51" customHeight="1">
      <c r="A107" s="41" t="s">
        <v>134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89</v>
      </c>
      <c r="G107" s="77" t="s">
        <v>99</v>
      </c>
      <c r="H107" s="107">
        <f>'№ 7'!J30</f>
        <v>1783</v>
      </c>
      <c r="I107" s="105">
        <f>'№ 7'!K30</f>
        <v>2551.8</v>
      </c>
      <c r="J107" s="108">
        <f>'№ 7'!L30</f>
        <v>2653.8</v>
      </c>
    </row>
    <row r="108" spans="1:10" ht="36" customHeight="1">
      <c r="A108" s="88" t="s">
        <v>349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/>
      <c r="H108" s="107">
        <f>H109</f>
        <v>592.9</v>
      </c>
      <c r="I108" s="108">
        <f>I109</f>
        <v>511.3</v>
      </c>
      <c r="J108" s="108">
        <f>J109</f>
        <v>501.7</v>
      </c>
    </row>
    <row r="109" spans="1:10" ht="45" customHeight="1">
      <c r="A109" s="41" t="s">
        <v>134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87</v>
      </c>
      <c r="G109" s="77" t="s">
        <v>99</v>
      </c>
      <c r="H109" s="108">
        <f>'№ 7'!J31</f>
        <v>592.9</v>
      </c>
      <c r="I109" s="108">
        <f>'№ 7'!K31</f>
        <v>511.3</v>
      </c>
      <c r="J109" s="108">
        <f>'№ 7'!L31</f>
        <v>501.7</v>
      </c>
    </row>
    <row r="110" spans="1:10" ht="24.75" customHeight="1">
      <c r="A110" s="41" t="s">
        <v>92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178</v>
      </c>
      <c r="G110" s="77"/>
      <c r="H110" s="107">
        <f>H111</f>
        <v>80.2</v>
      </c>
      <c r="I110" s="108">
        <f>I111</f>
        <v>2</v>
      </c>
      <c r="J110" s="108">
        <f>J111</f>
        <v>2</v>
      </c>
    </row>
    <row r="111" spans="1:10" ht="46.5" customHeight="1">
      <c r="A111" s="41" t="s">
        <v>134</v>
      </c>
      <c r="B111" s="87" t="s">
        <v>108</v>
      </c>
      <c r="C111" s="87" t="s">
        <v>110</v>
      </c>
      <c r="D111" s="87" t="s">
        <v>105</v>
      </c>
      <c r="E111" s="87" t="s">
        <v>6</v>
      </c>
      <c r="F111" s="77" t="s">
        <v>178</v>
      </c>
      <c r="G111" s="77" t="s">
        <v>99</v>
      </c>
      <c r="H111" s="107">
        <f>'№ 9'!J31</f>
        <v>80.2</v>
      </c>
      <c r="I111" s="105">
        <v>2</v>
      </c>
      <c r="J111" s="108">
        <v>2</v>
      </c>
    </row>
    <row r="112" spans="1:10" ht="46.5" customHeight="1">
      <c r="A112" s="41" t="s">
        <v>184</v>
      </c>
      <c r="B112" s="87" t="s">
        <v>108</v>
      </c>
      <c r="C112" s="87" t="s">
        <v>110</v>
      </c>
      <c r="D112" s="87" t="s">
        <v>105</v>
      </c>
      <c r="E112" s="87" t="s">
        <v>388</v>
      </c>
      <c r="F112" s="77" t="s">
        <v>89</v>
      </c>
      <c r="G112" s="77" t="s">
        <v>99</v>
      </c>
      <c r="H112" s="107">
        <f>'№ 9'!J32</f>
        <v>666.6</v>
      </c>
      <c r="I112" s="105">
        <v>0</v>
      </c>
      <c r="J112" s="108">
        <v>0</v>
      </c>
    </row>
    <row r="113" spans="1:10" s="38" customFormat="1" ht="48.75" customHeight="1">
      <c r="A113" s="88" t="s">
        <v>257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/>
      <c r="G113" s="77"/>
      <c r="H113" s="107">
        <f>H115</f>
        <v>177.3</v>
      </c>
      <c r="I113" s="108">
        <f>I115</f>
        <v>0</v>
      </c>
      <c r="J113" s="108">
        <f>J115</f>
        <v>0</v>
      </c>
    </row>
    <row r="114" spans="1:10" s="38" customFormat="1" ht="26.25" customHeight="1">
      <c r="A114" s="51" t="s">
        <v>98</v>
      </c>
      <c r="B114" s="87" t="s">
        <v>108</v>
      </c>
      <c r="C114" s="87" t="s">
        <v>110</v>
      </c>
      <c r="D114" s="87" t="s">
        <v>105</v>
      </c>
      <c r="E114" s="87" t="s">
        <v>7</v>
      </c>
      <c r="F114" s="77" t="s">
        <v>96</v>
      </c>
      <c r="G114" s="77"/>
      <c r="H114" s="107">
        <f>H115</f>
        <v>177.3</v>
      </c>
      <c r="I114" s="108">
        <f>I115</f>
        <v>0</v>
      </c>
      <c r="J114" s="108">
        <f>J115</f>
        <v>0</v>
      </c>
    </row>
    <row r="115" spans="1:10" ht="47.25" customHeight="1">
      <c r="A115" s="51" t="s">
        <v>330</v>
      </c>
      <c r="B115" s="87" t="s">
        <v>108</v>
      </c>
      <c r="C115" s="87" t="s">
        <v>110</v>
      </c>
      <c r="D115" s="87" t="s">
        <v>105</v>
      </c>
      <c r="E115" s="87" t="s">
        <v>7</v>
      </c>
      <c r="F115" s="77" t="s">
        <v>96</v>
      </c>
      <c r="G115" s="77" t="s">
        <v>95</v>
      </c>
      <c r="H115" s="107">
        <f>'№ 7'!J39</f>
        <v>177.3</v>
      </c>
      <c r="I115" s="105">
        <f>'№ 7'!K39</f>
        <v>0</v>
      </c>
      <c r="J115" s="108">
        <f>'№ 7'!L39</f>
        <v>0</v>
      </c>
    </row>
    <row r="116" spans="1:10" s="38" customFormat="1" ht="33" customHeight="1">
      <c r="A116" s="88" t="s">
        <v>258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/>
      <c r="G116" s="77"/>
      <c r="H116" s="107">
        <f>H118</f>
        <v>24.2</v>
      </c>
      <c r="I116" s="108">
        <f>I118</f>
        <v>24.2</v>
      </c>
      <c r="J116" s="108">
        <f>J118</f>
        <v>24.2</v>
      </c>
    </row>
    <row r="117" spans="1:10" s="38" customFormat="1" ht="24" customHeight="1">
      <c r="A117" s="51" t="s">
        <v>98</v>
      </c>
      <c r="B117" s="87" t="s">
        <v>108</v>
      </c>
      <c r="C117" s="87" t="s">
        <v>110</v>
      </c>
      <c r="D117" s="87" t="s">
        <v>105</v>
      </c>
      <c r="E117" s="87" t="s">
        <v>121</v>
      </c>
      <c r="F117" s="77" t="s">
        <v>96</v>
      </c>
      <c r="G117" s="77"/>
      <c r="H117" s="107">
        <f>H118</f>
        <v>24.2</v>
      </c>
      <c r="I117" s="108">
        <f>I118</f>
        <v>24.2</v>
      </c>
      <c r="J117" s="108">
        <f>J118</f>
        <v>24.2</v>
      </c>
    </row>
    <row r="118" spans="1:10" ht="34.5" customHeight="1">
      <c r="A118" s="51" t="s">
        <v>97</v>
      </c>
      <c r="B118" s="87" t="s">
        <v>108</v>
      </c>
      <c r="C118" s="87" t="s">
        <v>110</v>
      </c>
      <c r="D118" s="87" t="s">
        <v>105</v>
      </c>
      <c r="E118" s="87" t="s">
        <v>121</v>
      </c>
      <c r="F118" s="77" t="s">
        <v>96</v>
      </c>
      <c r="G118" s="77" t="s">
        <v>95</v>
      </c>
      <c r="H118" s="107">
        <v>24.2</v>
      </c>
      <c r="I118" s="105">
        <v>24.2</v>
      </c>
      <c r="J118" s="108">
        <v>24.2</v>
      </c>
    </row>
    <row r="119" spans="1:10" ht="26.25" customHeight="1">
      <c r="A119" s="121" t="s">
        <v>308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/>
      <c r="G119" s="89"/>
      <c r="H119" s="120">
        <f aca="true" t="shared" si="18" ref="H119:J120">H120</f>
        <v>3.5</v>
      </c>
      <c r="I119" s="120">
        <f t="shared" si="18"/>
        <v>3.5</v>
      </c>
      <c r="J119" s="120">
        <f t="shared" si="18"/>
        <v>3.5</v>
      </c>
    </row>
    <row r="120" spans="1:10" ht="27" customHeight="1">
      <c r="A120" s="88" t="s">
        <v>252</v>
      </c>
      <c r="B120" s="91" t="s">
        <v>108</v>
      </c>
      <c r="C120" s="91" t="s">
        <v>110</v>
      </c>
      <c r="D120" s="91" t="s">
        <v>105</v>
      </c>
      <c r="E120" s="91" t="s">
        <v>8</v>
      </c>
      <c r="F120" s="89" t="s">
        <v>87</v>
      </c>
      <c r="G120" s="89"/>
      <c r="H120" s="120">
        <f t="shared" si="18"/>
        <v>3.5</v>
      </c>
      <c r="I120" s="120">
        <f t="shared" si="18"/>
        <v>3.5</v>
      </c>
      <c r="J120" s="120">
        <f t="shared" si="18"/>
        <v>3.5</v>
      </c>
    </row>
    <row r="121" spans="1:10" ht="27" customHeight="1">
      <c r="A121" s="88" t="s">
        <v>81</v>
      </c>
      <c r="B121" s="91" t="s">
        <v>108</v>
      </c>
      <c r="C121" s="91" t="s">
        <v>110</v>
      </c>
      <c r="D121" s="91" t="s">
        <v>105</v>
      </c>
      <c r="E121" s="91" t="s">
        <v>8</v>
      </c>
      <c r="F121" s="89" t="s">
        <v>87</v>
      </c>
      <c r="G121" s="89" t="s">
        <v>80</v>
      </c>
      <c r="H121" s="120">
        <v>3.5</v>
      </c>
      <c r="I121" s="120">
        <v>3.5</v>
      </c>
      <c r="J121" s="120">
        <v>3.5</v>
      </c>
    </row>
    <row r="122" spans="1:10" ht="31.5" customHeight="1">
      <c r="A122" s="88" t="s">
        <v>94</v>
      </c>
      <c r="B122" s="87" t="s">
        <v>13</v>
      </c>
      <c r="C122" s="87" t="s">
        <v>32</v>
      </c>
      <c r="D122" s="87" t="s">
        <v>106</v>
      </c>
      <c r="E122" s="87" t="s">
        <v>107</v>
      </c>
      <c r="F122" s="77"/>
      <c r="G122" s="77"/>
      <c r="H122" s="107">
        <f aca="true" t="shared" si="19" ref="H122:J123">H123</f>
        <v>1768.6999999999998</v>
      </c>
      <c r="I122" s="108">
        <f t="shared" si="19"/>
        <v>1088.6</v>
      </c>
      <c r="J122" s="108">
        <f t="shared" si="19"/>
        <v>1257.2</v>
      </c>
    </row>
    <row r="123" spans="1:10" ht="27" customHeight="1">
      <c r="A123" s="41" t="s">
        <v>159</v>
      </c>
      <c r="B123" s="87" t="s">
        <v>13</v>
      </c>
      <c r="C123" s="87" t="s">
        <v>12</v>
      </c>
      <c r="D123" s="87" t="s">
        <v>106</v>
      </c>
      <c r="E123" s="87" t="s">
        <v>107</v>
      </c>
      <c r="F123" s="77"/>
      <c r="G123" s="77"/>
      <c r="H123" s="107">
        <f t="shared" si="19"/>
        <v>1768.6999999999998</v>
      </c>
      <c r="I123" s="108">
        <f t="shared" si="19"/>
        <v>1088.6</v>
      </c>
      <c r="J123" s="108">
        <f t="shared" si="19"/>
        <v>1257.2</v>
      </c>
    </row>
    <row r="124" spans="1:10" ht="21.75" customHeight="1">
      <c r="A124" s="41" t="s">
        <v>159</v>
      </c>
      <c r="B124" s="87" t="s">
        <v>13</v>
      </c>
      <c r="C124" s="87" t="s">
        <v>12</v>
      </c>
      <c r="D124" s="87" t="s">
        <v>105</v>
      </c>
      <c r="E124" s="87" t="s">
        <v>107</v>
      </c>
      <c r="F124" s="77"/>
      <c r="G124" s="77"/>
      <c r="H124" s="107">
        <f>H125+H128+H131+H134+H137+H140+H143+H145+H148+H151+H154+H156+H159+H162</f>
        <v>1768.6999999999998</v>
      </c>
      <c r="I124" s="107">
        <f>I125+I128+I131+I134+I137+I145+I148+I151+I156+I159+I162</f>
        <v>1088.6</v>
      </c>
      <c r="J124" s="107">
        <f>J125+J128+J131+J134+J137+J140+J145+J148+J151+J156+J159+J162</f>
        <v>1257.2</v>
      </c>
    </row>
    <row r="125" spans="1:10" s="13" customFormat="1" ht="28.5" customHeight="1">
      <c r="A125" s="51" t="s">
        <v>165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/>
      <c r="G125" s="77"/>
      <c r="H125" s="107">
        <f>H127</f>
        <v>20</v>
      </c>
      <c r="I125" s="108">
        <f>I127</f>
        <v>20</v>
      </c>
      <c r="J125" s="108">
        <f>J127</f>
        <v>20</v>
      </c>
    </row>
    <row r="126" spans="1:10" s="13" customFormat="1" ht="24.75" customHeight="1">
      <c r="A126" s="88" t="s">
        <v>166</v>
      </c>
      <c r="B126" s="87" t="s">
        <v>13</v>
      </c>
      <c r="C126" s="87" t="s">
        <v>12</v>
      </c>
      <c r="D126" s="87" t="s">
        <v>105</v>
      </c>
      <c r="E126" s="87" t="s">
        <v>20</v>
      </c>
      <c r="F126" s="77" t="s">
        <v>167</v>
      </c>
      <c r="G126" s="77"/>
      <c r="H126" s="107">
        <f>H127</f>
        <v>20</v>
      </c>
      <c r="I126" s="108">
        <f>I127</f>
        <v>20</v>
      </c>
      <c r="J126" s="108">
        <f>J127</f>
        <v>20</v>
      </c>
    </row>
    <row r="127" spans="1:10" s="1" customFormat="1" ht="21.75" customHeight="1">
      <c r="A127" s="88" t="s">
        <v>162</v>
      </c>
      <c r="B127" s="87" t="s">
        <v>13</v>
      </c>
      <c r="C127" s="87" t="s">
        <v>12</v>
      </c>
      <c r="D127" s="87" t="s">
        <v>105</v>
      </c>
      <c r="E127" s="87" t="s">
        <v>20</v>
      </c>
      <c r="F127" s="77" t="s">
        <v>167</v>
      </c>
      <c r="G127" s="77" t="s">
        <v>163</v>
      </c>
      <c r="H127" s="107">
        <v>20</v>
      </c>
      <c r="I127" s="107">
        <v>20</v>
      </c>
      <c r="J127" s="108">
        <v>20</v>
      </c>
    </row>
    <row r="128" spans="1:10" ht="36.75" customHeight="1">
      <c r="A128" s="51" t="s">
        <v>185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/>
      <c r="G128" s="77"/>
      <c r="H128" s="107">
        <f>H130</f>
        <v>88.7</v>
      </c>
      <c r="I128" s="108">
        <f>I130</f>
        <v>89.5</v>
      </c>
      <c r="J128" s="108">
        <f>J130</f>
        <v>91.5</v>
      </c>
    </row>
    <row r="129" spans="1:10" ht="34.5" customHeight="1">
      <c r="A129" s="88" t="s">
        <v>349</v>
      </c>
      <c r="B129" s="87" t="s">
        <v>13</v>
      </c>
      <c r="C129" s="87" t="s">
        <v>12</v>
      </c>
      <c r="D129" s="87" t="s">
        <v>105</v>
      </c>
      <c r="E129" s="87" t="s">
        <v>17</v>
      </c>
      <c r="F129" s="77" t="s">
        <v>87</v>
      </c>
      <c r="G129" s="77"/>
      <c r="H129" s="107">
        <f>H130</f>
        <v>88.7</v>
      </c>
      <c r="I129" s="108">
        <f>I130</f>
        <v>89.5</v>
      </c>
      <c r="J129" s="108">
        <f>J130</f>
        <v>91.5</v>
      </c>
    </row>
    <row r="130" spans="1:10" ht="23.25" customHeight="1">
      <c r="A130" s="88" t="s">
        <v>81</v>
      </c>
      <c r="B130" s="87" t="s">
        <v>13</v>
      </c>
      <c r="C130" s="87" t="s">
        <v>12</v>
      </c>
      <c r="D130" s="87" t="s">
        <v>105</v>
      </c>
      <c r="E130" s="87" t="s">
        <v>17</v>
      </c>
      <c r="F130" s="77" t="s">
        <v>87</v>
      </c>
      <c r="G130" s="77" t="s">
        <v>80</v>
      </c>
      <c r="H130" s="107">
        <f>'№ 7'!J63</f>
        <v>88.7</v>
      </c>
      <c r="I130" s="105">
        <f>'№ 7'!K63</f>
        <v>89.5</v>
      </c>
      <c r="J130" s="108">
        <f>'№ 7'!L63</f>
        <v>91.5</v>
      </c>
    </row>
    <row r="131" spans="1:10" ht="36" customHeight="1">
      <c r="A131" s="47" t="s">
        <v>9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/>
      <c r="G131" s="77"/>
      <c r="H131" s="107">
        <f>H133</f>
        <v>96</v>
      </c>
      <c r="I131" s="108">
        <f>I133</f>
        <v>100</v>
      </c>
      <c r="J131" s="108">
        <f>J133</f>
        <v>100</v>
      </c>
    </row>
    <row r="132" spans="1:10" ht="35.25" customHeight="1">
      <c r="A132" s="88" t="s">
        <v>349</v>
      </c>
      <c r="B132" s="87" t="s">
        <v>13</v>
      </c>
      <c r="C132" s="87" t="s">
        <v>12</v>
      </c>
      <c r="D132" s="87" t="s">
        <v>105</v>
      </c>
      <c r="E132" s="87" t="s">
        <v>18</v>
      </c>
      <c r="F132" s="77" t="s">
        <v>87</v>
      </c>
      <c r="G132" s="77"/>
      <c r="H132" s="107">
        <f>H133</f>
        <v>96</v>
      </c>
      <c r="I132" s="108">
        <f>I133</f>
        <v>100</v>
      </c>
      <c r="J132" s="108">
        <f>J133</f>
        <v>100</v>
      </c>
    </row>
    <row r="133" spans="1:10" ht="21" customHeight="1">
      <c r="A133" s="88" t="s">
        <v>81</v>
      </c>
      <c r="B133" s="87" t="s">
        <v>13</v>
      </c>
      <c r="C133" s="87" t="s">
        <v>12</v>
      </c>
      <c r="D133" s="87" t="s">
        <v>105</v>
      </c>
      <c r="E133" s="87" t="s">
        <v>18</v>
      </c>
      <c r="F133" s="77" t="s">
        <v>87</v>
      </c>
      <c r="G133" s="77" t="s">
        <v>80</v>
      </c>
      <c r="H133" s="107">
        <f>'№ 7'!J65</f>
        <v>96</v>
      </c>
      <c r="I133" s="105">
        <f>'№ 7'!K65</f>
        <v>100</v>
      </c>
      <c r="J133" s="108">
        <f>'№ 7'!L65</f>
        <v>100</v>
      </c>
    </row>
    <row r="134" spans="1:10" ht="24.75" customHeight="1">
      <c r="A134" s="47" t="s">
        <v>74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/>
      <c r="G134" s="77"/>
      <c r="H134" s="107">
        <f>H136</f>
        <v>1.8</v>
      </c>
      <c r="I134" s="108">
        <f>I136</f>
        <v>2</v>
      </c>
      <c r="J134" s="108">
        <f>J136</f>
        <v>2</v>
      </c>
    </row>
    <row r="135" spans="1:10" ht="24.75" customHeight="1">
      <c r="A135" s="47" t="s">
        <v>92</v>
      </c>
      <c r="B135" s="87" t="s">
        <v>13</v>
      </c>
      <c r="C135" s="87" t="s">
        <v>12</v>
      </c>
      <c r="D135" s="87" t="s">
        <v>105</v>
      </c>
      <c r="E135" s="87" t="s">
        <v>19</v>
      </c>
      <c r="F135" s="77" t="s">
        <v>178</v>
      </c>
      <c r="G135" s="77"/>
      <c r="H135" s="107">
        <f>H136</f>
        <v>1.8</v>
      </c>
      <c r="I135" s="108">
        <f>I136</f>
        <v>2</v>
      </c>
      <c r="J135" s="108">
        <f>J136</f>
        <v>2</v>
      </c>
    </row>
    <row r="136" spans="1:10" ht="24.75" customHeight="1">
      <c r="A136" s="88" t="s">
        <v>81</v>
      </c>
      <c r="B136" s="87" t="s">
        <v>13</v>
      </c>
      <c r="C136" s="87" t="s">
        <v>12</v>
      </c>
      <c r="D136" s="87" t="s">
        <v>105</v>
      </c>
      <c r="E136" s="87" t="s">
        <v>19</v>
      </c>
      <c r="F136" s="77" t="s">
        <v>178</v>
      </c>
      <c r="G136" s="77" t="s">
        <v>80</v>
      </c>
      <c r="H136" s="107">
        <f>'№ 9'!J66</f>
        <v>1.8</v>
      </c>
      <c r="I136" s="105">
        <v>2</v>
      </c>
      <c r="J136" s="108">
        <v>2</v>
      </c>
    </row>
    <row r="137" spans="1:10" ht="33.75" customHeight="1">
      <c r="A137" s="47" t="s">
        <v>40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/>
      <c r="G137" s="77"/>
      <c r="H137" s="107">
        <f>H139</f>
        <v>20</v>
      </c>
      <c r="I137" s="108">
        <f>I139</f>
        <v>22.9</v>
      </c>
      <c r="J137" s="108">
        <f>J139</f>
        <v>23</v>
      </c>
    </row>
    <row r="138" spans="1:10" ht="33" customHeight="1">
      <c r="A138" s="88" t="s">
        <v>349</v>
      </c>
      <c r="B138" s="87" t="s">
        <v>13</v>
      </c>
      <c r="C138" s="87" t="s">
        <v>12</v>
      </c>
      <c r="D138" s="87" t="s">
        <v>105</v>
      </c>
      <c r="E138" s="87" t="s">
        <v>125</v>
      </c>
      <c r="F138" s="77" t="s">
        <v>87</v>
      </c>
      <c r="G138" s="77"/>
      <c r="H138" s="107">
        <f>H139</f>
        <v>20</v>
      </c>
      <c r="I138" s="108">
        <f>I139</f>
        <v>22.9</v>
      </c>
      <c r="J138" s="108">
        <f>J139</f>
        <v>23</v>
      </c>
    </row>
    <row r="139" spans="1:10" ht="21.75" customHeight="1">
      <c r="A139" s="88" t="s">
        <v>81</v>
      </c>
      <c r="B139" s="87" t="s">
        <v>13</v>
      </c>
      <c r="C139" s="87" t="s">
        <v>12</v>
      </c>
      <c r="D139" s="87" t="s">
        <v>105</v>
      </c>
      <c r="E139" s="87" t="s">
        <v>125</v>
      </c>
      <c r="F139" s="77" t="s">
        <v>87</v>
      </c>
      <c r="G139" s="77" t="s">
        <v>80</v>
      </c>
      <c r="H139" s="107">
        <f>'№ 7'!J69</f>
        <v>20</v>
      </c>
      <c r="I139" s="108">
        <f>'№ 7'!K69</f>
        <v>22.9</v>
      </c>
      <c r="J139" s="108">
        <f>'№ 7'!L69</f>
        <v>23</v>
      </c>
    </row>
    <row r="140" spans="1:10" ht="44.25" customHeight="1">
      <c r="A140" s="88" t="s">
        <v>259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9"/>
      <c r="G140" s="89"/>
      <c r="H140" s="120">
        <f>H141+H143</f>
        <v>161.7</v>
      </c>
      <c r="I140" s="120">
        <f>I141+I143</f>
        <v>168.6</v>
      </c>
      <c r="J140" s="120">
        <f>J141+J143</f>
        <v>174.3</v>
      </c>
    </row>
    <row r="141" spans="1:10" ht="36" customHeight="1">
      <c r="A141" s="88" t="s">
        <v>184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2">
        <v>120</v>
      </c>
      <c r="G141" s="89"/>
      <c r="H141" s="120">
        <f>H142</f>
        <v>161.7</v>
      </c>
      <c r="I141" s="120">
        <f>I142</f>
        <v>168.6</v>
      </c>
      <c r="J141" s="120">
        <f>J142</f>
        <v>174.3</v>
      </c>
    </row>
    <row r="142" spans="1:10" ht="52.5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2">
        <v>120</v>
      </c>
      <c r="G142" s="89" t="s">
        <v>86</v>
      </c>
      <c r="H142" s="120">
        <v>161.7</v>
      </c>
      <c r="I142" s="120">
        <f>'№ 9'!K70</f>
        <v>168.6</v>
      </c>
      <c r="J142" s="120">
        <v>174.3</v>
      </c>
    </row>
    <row r="143" spans="1:10" ht="30" customHeight="1">
      <c r="A143" s="88" t="s">
        <v>252</v>
      </c>
      <c r="B143" s="91" t="s">
        <v>13</v>
      </c>
      <c r="C143" s="91" t="s">
        <v>12</v>
      </c>
      <c r="D143" s="91" t="s">
        <v>105</v>
      </c>
      <c r="E143" s="91" t="s">
        <v>11</v>
      </c>
      <c r="F143" s="89" t="s">
        <v>87</v>
      </c>
      <c r="G143" s="89"/>
      <c r="H143" s="120">
        <f>H144</f>
        <v>0</v>
      </c>
      <c r="I143" s="120">
        <f>I144</f>
        <v>0</v>
      </c>
      <c r="J143" s="120">
        <f>J144</f>
        <v>0</v>
      </c>
    </row>
    <row r="144" spans="1:10" ht="30" customHeight="1">
      <c r="A144" s="88" t="s">
        <v>88</v>
      </c>
      <c r="B144" s="91" t="s">
        <v>13</v>
      </c>
      <c r="C144" s="91" t="s">
        <v>12</v>
      </c>
      <c r="D144" s="91" t="s">
        <v>105</v>
      </c>
      <c r="E144" s="91" t="s">
        <v>11</v>
      </c>
      <c r="F144" s="89" t="s">
        <v>87</v>
      </c>
      <c r="G144" s="89" t="s">
        <v>86</v>
      </c>
      <c r="H144" s="120">
        <v>0</v>
      </c>
      <c r="I144" s="120">
        <v>0</v>
      </c>
      <c r="J144" s="120">
        <v>0</v>
      </c>
    </row>
    <row r="145" spans="1:10" ht="24.75" customHeight="1">
      <c r="A145" s="88" t="s">
        <v>137</v>
      </c>
      <c r="B145" s="91" t="s">
        <v>13</v>
      </c>
      <c r="C145" s="91" t="s">
        <v>12</v>
      </c>
      <c r="D145" s="91" t="s">
        <v>105</v>
      </c>
      <c r="E145" s="91" t="s">
        <v>130</v>
      </c>
      <c r="F145" s="40"/>
      <c r="G145" s="77"/>
      <c r="H145" s="107">
        <f aca="true" t="shared" si="20" ref="H145:J146">H146</f>
        <v>0</v>
      </c>
      <c r="I145" s="107">
        <f t="shared" si="20"/>
        <v>10</v>
      </c>
      <c r="J145" s="107">
        <f t="shared" si="20"/>
        <v>10</v>
      </c>
    </row>
    <row r="146" spans="1:10" ht="28.5" customHeight="1">
      <c r="A146" s="51" t="s">
        <v>92</v>
      </c>
      <c r="B146" s="87" t="s">
        <v>13</v>
      </c>
      <c r="C146" s="87" t="s">
        <v>12</v>
      </c>
      <c r="D146" s="87" t="s">
        <v>105</v>
      </c>
      <c r="E146" s="87" t="s">
        <v>130</v>
      </c>
      <c r="F146" s="77" t="s">
        <v>178</v>
      </c>
      <c r="G146" s="77"/>
      <c r="H146" s="107">
        <f t="shared" si="20"/>
        <v>0</v>
      </c>
      <c r="I146" s="108">
        <f t="shared" si="20"/>
        <v>10</v>
      </c>
      <c r="J146" s="108">
        <f t="shared" si="20"/>
        <v>10</v>
      </c>
    </row>
    <row r="147" spans="1:10" ht="35.25" customHeight="1">
      <c r="A147" s="92" t="s">
        <v>207</v>
      </c>
      <c r="B147" s="87" t="s">
        <v>13</v>
      </c>
      <c r="C147" s="87" t="s">
        <v>12</v>
      </c>
      <c r="D147" s="87" t="s">
        <v>105</v>
      </c>
      <c r="E147" s="87" t="s">
        <v>130</v>
      </c>
      <c r="F147" s="77" t="s">
        <v>178</v>
      </c>
      <c r="G147" s="77" t="s">
        <v>206</v>
      </c>
      <c r="H147" s="107">
        <v>0</v>
      </c>
      <c r="I147" s="105">
        <v>10</v>
      </c>
      <c r="J147" s="108">
        <v>10</v>
      </c>
    </row>
    <row r="148" spans="1:10" ht="41.25" customHeight="1">
      <c r="A148" s="50" t="s">
        <v>10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/>
      <c r="G148" s="77"/>
      <c r="H148" s="107">
        <f>H150</f>
        <v>433.5</v>
      </c>
      <c r="I148" s="108">
        <f>I150</f>
        <v>41</v>
      </c>
      <c r="J148" s="108">
        <f>J150</f>
        <v>43.1</v>
      </c>
    </row>
    <row r="149" spans="1:10" ht="39" customHeight="1">
      <c r="A149" s="88" t="s">
        <v>349</v>
      </c>
      <c r="B149" s="87" t="s">
        <v>13</v>
      </c>
      <c r="C149" s="87" t="s">
        <v>12</v>
      </c>
      <c r="D149" s="87" t="s">
        <v>105</v>
      </c>
      <c r="E149" s="87" t="s">
        <v>16</v>
      </c>
      <c r="F149" s="77" t="s">
        <v>87</v>
      </c>
      <c r="G149" s="77" t="s">
        <v>82</v>
      </c>
      <c r="H149" s="107">
        <f>H150</f>
        <v>433.5</v>
      </c>
      <c r="I149" s="108">
        <f>I150</f>
        <v>41</v>
      </c>
      <c r="J149" s="108">
        <f>J150</f>
        <v>43.1</v>
      </c>
    </row>
    <row r="150" spans="1:10" ht="23.25" customHeight="1">
      <c r="A150" s="47" t="s">
        <v>83</v>
      </c>
      <c r="B150" s="87" t="s">
        <v>13</v>
      </c>
      <c r="C150" s="87" t="s">
        <v>12</v>
      </c>
      <c r="D150" s="87" t="s">
        <v>105</v>
      </c>
      <c r="E150" s="87" t="s">
        <v>16</v>
      </c>
      <c r="F150" s="77" t="s">
        <v>87</v>
      </c>
      <c r="G150" s="77" t="s">
        <v>82</v>
      </c>
      <c r="H150" s="107">
        <f>'№ 7'!J122</f>
        <v>433.5</v>
      </c>
      <c r="I150" s="105">
        <f>'№ 7'!K122</f>
        <v>41</v>
      </c>
      <c r="J150" s="108">
        <f>'№ 7'!L122</f>
        <v>43.1</v>
      </c>
    </row>
    <row r="151" spans="1:10" ht="24" customHeight="1">
      <c r="A151" s="50" t="s">
        <v>66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/>
      <c r="G151" s="77"/>
      <c r="H151" s="107">
        <f>H153</f>
        <v>279</v>
      </c>
      <c r="I151" s="108">
        <f>I153</f>
        <v>250</v>
      </c>
      <c r="J151" s="108">
        <f>J153</f>
        <v>218.5</v>
      </c>
    </row>
    <row r="152" spans="1:10" ht="36" customHeight="1">
      <c r="A152" s="88" t="s">
        <v>349</v>
      </c>
      <c r="B152" s="87" t="s">
        <v>13</v>
      </c>
      <c r="C152" s="87" t="s">
        <v>12</v>
      </c>
      <c r="D152" s="87" t="s">
        <v>105</v>
      </c>
      <c r="E152" s="87" t="s">
        <v>15</v>
      </c>
      <c r="F152" s="77" t="s">
        <v>87</v>
      </c>
      <c r="G152" s="77"/>
      <c r="H152" s="107">
        <f>H153</f>
        <v>279</v>
      </c>
      <c r="I152" s="108">
        <f>I153</f>
        <v>250</v>
      </c>
      <c r="J152" s="108">
        <f>J153</f>
        <v>218.5</v>
      </c>
    </row>
    <row r="153" spans="1:10" ht="21" customHeight="1">
      <c r="A153" s="47" t="s">
        <v>83</v>
      </c>
      <c r="B153" s="87" t="s">
        <v>13</v>
      </c>
      <c r="C153" s="87" t="s">
        <v>12</v>
      </c>
      <c r="D153" s="87" t="s">
        <v>105</v>
      </c>
      <c r="E153" s="87" t="s">
        <v>15</v>
      </c>
      <c r="F153" s="77" t="s">
        <v>87</v>
      </c>
      <c r="G153" s="77" t="s">
        <v>82</v>
      </c>
      <c r="H153" s="107">
        <f>'№ 7'!J124</f>
        <v>279</v>
      </c>
      <c r="I153" s="105">
        <v>250</v>
      </c>
      <c r="J153" s="108">
        <f>'№ 7'!L124</f>
        <v>218.5</v>
      </c>
    </row>
    <row r="154" spans="1:10" ht="21" customHeight="1">
      <c r="A154" s="118" t="s">
        <v>364</v>
      </c>
      <c r="B154" s="87" t="s">
        <v>13</v>
      </c>
      <c r="C154" s="87" t="s">
        <v>12</v>
      </c>
      <c r="D154" s="87" t="s">
        <v>105</v>
      </c>
      <c r="E154" s="87" t="s">
        <v>366</v>
      </c>
      <c r="F154" s="77"/>
      <c r="G154" s="77"/>
      <c r="H154" s="107">
        <f>H155</f>
        <v>148</v>
      </c>
      <c r="I154" s="105">
        <f>I155</f>
        <v>0</v>
      </c>
      <c r="J154" s="108">
        <f>J155</f>
        <v>0</v>
      </c>
    </row>
    <row r="155" spans="1:10" ht="33.75" customHeight="1">
      <c r="A155" s="88" t="s">
        <v>349</v>
      </c>
      <c r="B155" s="87" t="s">
        <v>13</v>
      </c>
      <c r="C155" s="87" t="s">
        <v>12</v>
      </c>
      <c r="D155" s="87" t="s">
        <v>105</v>
      </c>
      <c r="E155" s="87" t="s">
        <v>366</v>
      </c>
      <c r="F155" s="77" t="s">
        <v>87</v>
      </c>
      <c r="G155" s="77" t="s">
        <v>365</v>
      </c>
      <c r="H155" s="107">
        <f>'№ 9'!J112</f>
        <v>148</v>
      </c>
      <c r="I155" s="105">
        <v>0</v>
      </c>
      <c r="J155" s="108">
        <v>0</v>
      </c>
    </row>
    <row r="156" spans="1:10" ht="24.75" customHeight="1">
      <c r="A156" s="41" t="s">
        <v>377</v>
      </c>
      <c r="B156" s="87" t="s">
        <v>13</v>
      </c>
      <c r="C156" s="87" t="s">
        <v>12</v>
      </c>
      <c r="D156" s="87" t="s">
        <v>105</v>
      </c>
      <c r="E156" s="87" t="s">
        <v>190</v>
      </c>
      <c r="F156" s="77"/>
      <c r="G156" s="77"/>
      <c r="H156" s="107">
        <f aca="true" t="shared" si="21" ref="H156:J157">H157</f>
        <v>0.6</v>
      </c>
      <c r="I156" s="108">
        <f t="shared" si="21"/>
        <v>3</v>
      </c>
      <c r="J156" s="108">
        <f t="shared" si="21"/>
        <v>3</v>
      </c>
    </row>
    <row r="157" spans="1:10" ht="18" customHeight="1">
      <c r="A157" s="41" t="s">
        <v>92</v>
      </c>
      <c r="B157" s="87" t="s">
        <v>13</v>
      </c>
      <c r="C157" s="87" t="s">
        <v>12</v>
      </c>
      <c r="D157" s="87" t="s">
        <v>105</v>
      </c>
      <c r="E157" s="87" t="s">
        <v>190</v>
      </c>
      <c r="F157" s="77" t="s">
        <v>178</v>
      </c>
      <c r="G157" s="77"/>
      <c r="H157" s="107">
        <f t="shared" si="21"/>
        <v>0.6</v>
      </c>
      <c r="I157" s="108">
        <f t="shared" si="21"/>
        <v>3</v>
      </c>
      <c r="J157" s="108">
        <f t="shared" si="21"/>
        <v>3</v>
      </c>
    </row>
    <row r="158" spans="1:10" ht="18" customHeight="1">
      <c r="A158" s="41" t="s">
        <v>102</v>
      </c>
      <c r="B158" s="87" t="s">
        <v>13</v>
      </c>
      <c r="C158" s="87" t="s">
        <v>12</v>
      </c>
      <c r="D158" s="87" t="s">
        <v>105</v>
      </c>
      <c r="E158" s="87" t="s">
        <v>190</v>
      </c>
      <c r="F158" s="77" t="s">
        <v>178</v>
      </c>
      <c r="G158" s="77" t="s">
        <v>101</v>
      </c>
      <c r="H158" s="107">
        <f>'№ 9'!J157</f>
        <v>0.6</v>
      </c>
      <c r="I158" s="108">
        <v>3</v>
      </c>
      <c r="J158" s="108">
        <v>3</v>
      </c>
    </row>
    <row r="159" spans="1:10" ht="21" customHeight="1">
      <c r="A159" s="41" t="s">
        <v>193</v>
      </c>
      <c r="B159" s="87" t="s">
        <v>13</v>
      </c>
      <c r="C159" s="87" t="s">
        <v>12</v>
      </c>
      <c r="D159" s="87" t="s">
        <v>105</v>
      </c>
      <c r="E159" s="87" t="s">
        <v>126</v>
      </c>
      <c r="F159" s="77"/>
      <c r="G159" s="77"/>
      <c r="H159" s="107">
        <f>H160</f>
        <v>0</v>
      </c>
      <c r="I159" s="108">
        <f>I160</f>
        <v>10</v>
      </c>
      <c r="J159" s="108">
        <f>J160</f>
        <v>10</v>
      </c>
    </row>
    <row r="160" spans="1:10" ht="30.75" customHeight="1">
      <c r="A160" s="88" t="s">
        <v>349</v>
      </c>
      <c r="B160" s="87" t="s">
        <v>13</v>
      </c>
      <c r="C160" s="87" t="s">
        <v>12</v>
      </c>
      <c r="D160" s="87" t="s">
        <v>105</v>
      </c>
      <c r="E160" s="87" t="s">
        <v>126</v>
      </c>
      <c r="F160" s="77" t="s">
        <v>87</v>
      </c>
      <c r="G160" s="77"/>
      <c r="H160" s="107">
        <f>H161</f>
        <v>0</v>
      </c>
      <c r="I160" s="108">
        <v>10</v>
      </c>
      <c r="J160" s="108">
        <f>J161</f>
        <v>10</v>
      </c>
    </row>
    <row r="161" spans="1:10" ht="24" customHeight="1">
      <c r="A161" s="41" t="s">
        <v>102</v>
      </c>
      <c r="B161" s="87" t="s">
        <v>13</v>
      </c>
      <c r="C161" s="87" t="s">
        <v>12</v>
      </c>
      <c r="D161" s="87" t="s">
        <v>105</v>
      </c>
      <c r="E161" s="87" t="s">
        <v>126</v>
      </c>
      <c r="F161" s="77" t="s">
        <v>87</v>
      </c>
      <c r="G161" s="77" t="s">
        <v>101</v>
      </c>
      <c r="H161" s="107">
        <f>'№ 9'!J155</f>
        <v>0</v>
      </c>
      <c r="I161" s="108">
        <v>10</v>
      </c>
      <c r="J161" s="108">
        <v>10</v>
      </c>
    </row>
    <row r="162" spans="1:10" ht="22.5" customHeight="1">
      <c r="A162" s="41" t="s">
        <v>47</v>
      </c>
      <c r="B162" s="87" t="s">
        <v>13</v>
      </c>
      <c r="C162" s="87" t="s">
        <v>12</v>
      </c>
      <c r="D162" s="87" t="s">
        <v>105</v>
      </c>
      <c r="E162" s="87" t="s">
        <v>14</v>
      </c>
      <c r="F162" s="77"/>
      <c r="G162" s="77"/>
      <c r="H162" s="107">
        <f>H164</f>
        <v>519.4</v>
      </c>
      <c r="I162" s="108">
        <f>I164</f>
        <v>540.2</v>
      </c>
      <c r="J162" s="108">
        <f>J164</f>
        <v>561.8</v>
      </c>
    </row>
    <row r="163" spans="1:10" ht="30.75" customHeight="1">
      <c r="A163" s="41" t="s">
        <v>260</v>
      </c>
      <c r="B163" s="87" t="s">
        <v>13</v>
      </c>
      <c r="C163" s="87" t="s">
        <v>12</v>
      </c>
      <c r="D163" s="87" t="s">
        <v>105</v>
      </c>
      <c r="E163" s="87" t="s">
        <v>14</v>
      </c>
      <c r="F163" s="77" t="s">
        <v>179</v>
      </c>
      <c r="G163" s="77"/>
      <c r="H163" s="107">
        <f>H164</f>
        <v>519.4</v>
      </c>
      <c r="I163" s="108">
        <f>I164</f>
        <v>540.2</v>
      </c>
      <c r="J163" s="108">
        <f>J164</f>
        <v>561.8</v>
      </c>
    </row>
    <row r="164" spans="1:10" ht="30.75" customHeight="1">
      <c r="A164" s="47" t="s">
        <v>47</v>
      </c>
      <c r="B164" s="87" t="s">
        <v>13</v>
      </c>
      <c r="C164" s="87" t="s">
        <v>12</v>
      </c>
      <c r="D164" s="87" t="s">
        <v>105</v>
      </c>
      <c r="E164" s="87" t="s">
        <v>14</v>
      </c>
      <c r="F164" s="77" t="s">
        <v>179</v>
      </c>
      <c r="G164" s="77" t="s">
        <v>91</v>
      </c>
      <c r="H164" s="107">
        <f>'№ 7'!J178</f>
        <v>519.4</v>
      </c>
      <c r="I164" s="105">
        <f>'№ 7'!K178</f>
        <v>540.2</v>
      </c>
      <c r="J164" s="108">
        <f>'№ 7'!L178</f>
        <v>561.8</v>
      </c>
    </row>
    <row r="165" spans="1:10" ht="21.75" customHeight="1">
      <c r="A165" s="139" t="s">
        <v>309</v>
      </c>
      <c r="B165" s="139"/>
      <c r="C165" s="139"/>
      <c r="D165" s="46"/>
      <c r="E165" s="46"/>
      <c r="F165" s="49"/>
      <c r="G165" s="49"/>
      <c r="H165" s="105">
        <f>H18</f>
        <v>19487.9</v>
      </c>
      <c r="I165" s="105">
        <f>I18</f>
        <v>12256.2</v>
      </c>
      <c r="J165" s="105">
        <f>J18</f>
        <v>10566.800000000001</v>
      </c>
    </row>
    <row r="166" spans="1:10" ht="21" customHeight="1">
      <c r="A166" s="49" t="s">
        <v>195</v>
      </c>
      <c r="B166" s="46"/>
      <c r="C166" s="46"/>
      <c r="D166" s="46"/>
      <c r="E166" s="46"/>
      <c r="F166" s="49"/>
      <c r="G166" s="49"/>
      <c r="H166" s="45"/>
      <c r="I166" s="105">
        <f>'№ 7'!K180</f>
        <v>256.7</v>
      </c>
      <c r="J166" s="105">
        <f>'№ 7'!L180</f>
        <v>528.9</v>
      </c>
    </row>
    <row r="167" spans="1:10" ht="25.5" customHeight="1">
      <c r="A167" s="77" t="s">
        <v>198</v>
      </c>
      <c r="B167" s="93"/>
      <c r="C167" s="46"/>
      <c r="D167" s="46"/>
      <c r="E167" s="46"/>
      <c r="F167" s="49"/>
      <c r="G167" s="49"/>
      <c r="H167" s="107">
        <f>H165</f>
        <v>19487.9</v>
      </c>
      <c r="I167" s="105">
        <f>I165+I166</f>
        <v>12512.900000000001</v>
      </c>
      <c r="J167" s="105">
        <f>J165+J166</f>
        <v>11095.7</v>
      </c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1:10" ht="15.75">
      <c r="A281" s="74"/>
      <c r="B281" s="63"/>
      <c r="C281" s="63"/>
      <c r="D281" s="63"/>
      <c r="E281" s="63"/>
      <c r="F281" s="63"/>
      <c r="G281" s="63"/>
      <c r="H281" s="63"/>
      <c r="I281" s="81"/>
      <c r="J281" s="63"/>
    </row>
    <row r="282" spans="1:10" ht="15.75">
      <c r="A282" s="74"/>
      <c r="B282" s="63"/>
      <c r="C282" s="63"/>
      <c r="D282" s="63"/>
      <c r="E282" s="63"/>
      <c r="F282" s="63"/>
      <c r="G282" s="63"/>
      <c r="H282" s="63"/>
      <c r="I282" s="81"/>
      <c r="J282" s="63"/>
    </row>
    <row r="283" spans="1:10" ht="15.75">
      <c r="A283" s="74"/>
      <c r="B283" s="63"/>
      <c r="C283" s="63"/>
      <c r="D283" s="63"/>
      <c r="E283" s="63"/>
      <c r="F283" s="63"/>
      <c r="G283" s="63"/>
      <c r="H283" s="63"/>
      <c r="I283" s="81"/>
      <c r="J283" s="63"/>
    </row>
    <row r="284" spans="1:10" ht="15.75">
      <c r="A284" s="74"/>
      <c r="B284" s="63"/>
      <c r="C284" s="63"/>
      <c r="D284" s="63"/>
      <c r="E284" s="63"/>
      <c r="F284" s="63"/>
      <c r="G284" s="63"/>
      <c r="H284" s="63"/>
      <c r="I284" s="81"/>
      <c r="J284" s="63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6:10" ht="12.75">
      <c r="F2001"/>
      <c r="G2001"/>
      <c r="H2001"/>
      <c r="I2001" s="10"/>
      <c r="J2001"/>
    </row>
    <row r="2002" spans="6:10" ht="12.75">
      <c r="F2002"/>
      <c r="G2002"/>
      <c r="H2002"/>
      <c r="I2002" s="10"/>
      <c r="J2002"/>
    </row>
    <row r="2003" spans="7:10" ht="12.75">
      <c r="G2003"/>
      <c r="H2003"/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  <row r="2011" spans="9:10" ht="12.75">
      <c r="I2011" s="10"/>
      <c r="J2011"/>
    </row>
    <row r="2012" spans="9:10" ht="12.75">
      <c r="I2012" s="10"/>
      <c r="J2012"/>
    </row>
    <row r="2013" spans="9:10" ht="12.75">
      <c r="I2013" s="10"/>
      <c r="J2013"/>
    </row>
  </sheetData>
  <sheetProtection/>
  <autoFilter ref="A17:J167"/>
  <mergeCells count="16">
    <mergeCell ref="A165:C165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5"/>
  <sheetViews>
    <sheetView zoomScalePageLayoutView="0" workbookViewId="0" topLeftCell="A172">
      <selection activeCell="I8" sqref="I8:L8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8" t="s">
        <v>154</v>
      </c>
      <c r="J1" s="128"/>
      <c r="K1" s="128"/>
      <c r="L1" s="128"/>
    </row>
    <row r="2" spans="1:12" ht="15.75">
      <c r="A2" s="74"/>
      <c r="B2" s="64"/>
      <c r="C2" s="64"/>
      <c r="D2" s="128" t="s">
        <v>129</v>
      </c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74"/>
      <c r="B3" s="64"/>
      <c r="C3" s="64"/>
      <c r="D3" s="128" t="s">
        <v>65</v>
      </c>
      <c r="E3" s="128"/>
      <c r="F3" s="128"/>
      <c r="G3" s="128"/>
      <c r="H3" s="128"/>
      <c r="I3" s="128"/>
      <c r="J3" s="128"/>
      <c r="K3" s="128"/>
      <c r="L3" s="128"/>
    </row>
    <row r="4" spans="1:12" ht="15.75">
      <c r="A4" s="74"/>
      <c r="B4" s="64"/>
      <c r="C4" s="128" t="s">
        <v>113</v>
      </c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.75">
      <c r="A5" s="69"/>
      <c r="B5" s="36"/>
      <c r="C5" s="36"/>
      <c r="D5" s="128" t="s">
        <v>119</v>
      </c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74"/>
      <c r="B6" s="63"/>
      <c r="C6" s="128" t="s">
        <v>67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 hidden="1">
      <c r="A7" s="74"/>
      <c r="B7" s="63"/>
      <c r="C7" s="36"/>
      <c r="D7" s="36"/>
      <c r="E7" s="36"/>
      <c r="F7" s="36"/>
      <c r="G7" s="36"/>
      <c r="H7" s="128"/>
      <c r="I7" s="128"/>
      <c r="J7" s="128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8" t="s">
        <v>393</v>
      </c>
      <c r="J8" s="128"/>
      <c r="K8" s="128"/>
      <c r="L8" s="128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4" t="s">
        <v>208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8.75">
      <c r="A12" s="134" t="s">
        <v>310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50"/>
      <c r="L12" s="150"/>
    </row>
    <row r="13" spans="1:12" ht="18.75">
      <c r="A13" s="134" t="s">
        <v>311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8.75">
      <c r="A14" s="134" t="s">
        <v>340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50"/>
      <c r="L14" s="150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9" t="s">
        <v>64</v>
      </c>
      <c r="B16" s="139" t="s">
        <v>57</v>
      </c>
      <c r="C16" s="139"/>
      <c r="D16" s="139"/>
      <c r="E16" s="139"/>
      <c r="F16" s="139"/>
      <c r="G16" s="139"/>
      <c r="H16" s="139"/>
      <c r="I16" s="139"/>
      <c r="J16" s="44" t="s">
        <v>201</v>
      </c>
      <c r="K16" s="40" t="s">
        <v>210</v>
      </c>
      <c r="L16" s="40" t="s">
        <v>341</v>
      </c>
    </row>
    <row r="17" spans="1:12" ht="68.25" customHeight="1">
      <c r="A17" s="139"/>
      <c r="B17" s="39" t="s">
        <v>186</v>
      </c>
      <c r="C17" s="50" t="s">
        <v>187</v>
      </c>
      <c r="D17" s="50" t="s">
        <v>45</v>
      </c>
      <c r="E17" s="149" t="s">
        <v>45</v>
      </c>
      <c r="F17" s="149"/>
      <c r="G17" s="149"/>
      <c r="H17" s="149"/>
      <c r="I17" s="39" t="s">
        <v>63</v>
      </c>
      <c r="J17" s="39" t="s">
        <v>329</v>
      </c>
      <c r="K17" s="39" t="s">
        <v>329</v>
      </c>
      <c r="L17" s="39" t="s">
        <v>329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1">
        <f>J20+J34+J42+J48</f>
        <v>4572.2</v>
      </c>
      <c r="K19" s="111">
        <f>K20+K34+K42+K48</f>
        <v>4409.099999999999</v>
      </c>
      <c r="L19" s="111">
        <f>L20+L34+L42+L48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2">
        <f>J21</f>
        <v>4134.099999999999</v>
      </c>
      <c r="K20" s="112">
        <f>K21</f>
        <v>4117</v>
      </c>
      <c r="L20" s="112">
        <f>L21</f>
        <v>4251.5</v>
      </c>
      <c r="M20"/>
      <c r="N20"/>
    </row>
    <row r="21" spans="1:14" ht="36.75" customHeight="1">
      <c r="A21" s="51" t="s">
        <v>180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2">
        <f>J22+J27</f>
        <v>4134.099999999999</v>
      </c>
      <c r="K21" s="112">
        <f>K22+K27</f>
        <v>4117</v>
      </c>
      <c r="L21" s="112">
        <f>L22+L27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5">
        <f>J23</f>
        <v>1011.4</v>
      </c>
      <c r="K22" s="105">
        <f>K24</f>
        <v>1051.9</v>
      </c>
      <c r="L22" s="105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5">
        <f>J24+J26</f>
        <v>1011.4</v>
      </c>
      <c r="K23" s="105">
        <f aca="true" t="shared" si="0" ref="J23:L24">K24</f>
        <v>1051.9</v>
      </c>
      <c r="L23" s="105">
        <f t="shared" si="0"/>
        <v>1094</v>
      </c>
      <c r="M23"/>
      <c r="N23"/>
    </row>
    <row r="24" spans="1:14" ht="24" customHeight="1">
      <c r="A24" s="51" t="s">
        <v>271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5">
        <f t="shared" si="0"/>
        <v>704.9</v>
      </c>
      <c r="K24" s="105">
        <f t="shared" si="0"/>
        <v>1051.9</v>
      </c>
      <c r="L24" s="105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5">
        <f>'№ 9'!J24</f>
        <v>704.9</v>
      </c>
      <c r="K25" s="105">
        <f>'№ 9'!K24</f>
        <v>1051.9</v>
      </c>
      <c r="L25" s="105">
        <f>'№ 9'!L24</f>
        <v>1094</v>
      </c>
      <c r="M25"/>
      <c r="N25"/>
    </row>
    <row r="26" spans="1:14" ht="32.25" customHeight="1">
      <c r="A26" s="41" t="s">
        <v>90</v>
      </c>
      <c r="B26" s="51"/>
      <c r="C26" s="76" t="s">
        <v>99</v>
      </c>
      <c r="D26" s="76"/>
      <c r="E26" s="76" t="s">
        <v>108</v>
      </c>
      <c r="F26" s="76" t="s">
        <v>109</v>
      </c>
      <c r="G26" s="76" t="s">
        <v>105</v>
      </c>
      <c r="H26" s="76" t="s">
        <v>388</v>
      </c>
      <c r="I26" s="76" t="s">
        <v>89</v>
      </c>
      <c r="J26" s="105">
        <f>'№ 9'!J25</f>
        <v>306.5</v>
      </c>
      <c r="K26" s="105">
        <v>0</v>
      </c>
      <c r="L26" s="105">
        <v>0</v>
      </c>
      <c r="M26"/>
      <c r="N26"/>
    </row>
    <row r="27" spans="1:14" ht="38.25" customHeight="1">
      <c r="A27" s="41" t="s">
        <v>272</v>
      </c>
      <c r="B27" s="51"/>
      <c r="C27" s="76" t="s">
        <v>99</v>
      </c>
      <c r="D27" s="76" t="s">
        <v>36</v>
      </c>
      <c r="E27" s="76" t="s">
        <v>108</v>
      </c>
      <c r="F27" s="76" t="s">
        <v>110</v>
      </c>
      <c r="G27" s="76" t="s">
        <v>106</v>
      </c>
      <c r="H27" s="76" t="s">
        <v>107</v>
      </c>
      <c r="I27" s="76"/>
      <c r="J27" s="111">
        <f aca="true" t="shared" si="1" ref="J27:L28">J28</f>
        <v>3122.7</v>
      </c>
      <c r="K27" s="111">
        <f t="shared" si="1"/>
        <v>3065.1000000000004</v>
      </c>
      <c r="L27" s="111">
        <f t="shared" si="1"/>
        <v>3157.5</v>
      </c>
      <c r="M27"/>
      <c r="N27"/>
    </row>
    <row r="28" spans="1:14" ht="21" customHeight="1">
      <c r="A28" s="41" t="s">
        <v>1</v>
      </c>
      <c r="B28" s="51"/>
      <c r="C28" s="76" t="s">
        <v>99</v>
      </c>
      <c r="D28" s="76"/>
      <c r="E28" s="76" t="s">
        <v>108</v>
      </c>
      <c r="F28" s="76" t="s">
        <v>110</v>
      </c>
      <c r="G28" s="76" t="s">
        <v>105</v>
      </c>
      <c r="H28" s="76" t="s">
        <v>107</v>
      </c>
      <c r="I28" s="76"/>
      <c r="J28" s="105">
        <f>J29+J33</f>
        <v>3122.7</v>
      </c>
      <c r="K28" s="108">
        <f t="shared" si="1"/>
        <v>3065.1000000000004</v>
      </c>
      <c r="L28" s="108">
        <f t="shared" si="1"/>
        <v>3157.5</v>
      </c>
      <c r="M28"/>
      <c r="N28"/>
    </row>
    <row r="29" spans="1:14" ht="23.25" customHeight="1">
      <c r="A29" s="51" t="s">
        <v>271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/>
      <c r="J29" s="105">
        <f>J30+J31+J32</f>
        <v>2456.1</v>
      </c>
      <c r="K29" s="105">
        <f>'№ 9'!K28</f>
        <v>3065.1000000000004</v>
      </c>
      <c r="L29" s="105">
        <f>L30+L31+L32</f>
        <v>3157.5</v>
      </c>
      <c r="M29"/>
      <c r="N29"/>
    </row>
    <row r="30" spans="1:14" ht="29.25" customHeight="1">
      <c r="A30" s="51" t="s">
        <v>90</v>
      </c>
      <c r="B30" s="51"/>
      <c r="C30" s="76" t="s">
        <v>99</v>
      </c>
      <c r="D30" s="76" t="s">
        <v>37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89</v>
      </c>
      <c r="J30" s="105">
        <f>'№ 9'!J29</f>
        <v>1783</v>
      </c>
      <c r="K30" s="105">
        <f>'№ 9'!K29</f>
        <v>2551.8</v>
      </c>
      <c r="L30" s="105">
        <f>'№ 9'!L29</f>
        <v>2653.8</v>
      </c>
      <c r="M30" s="22"/>
      <c r="N30" s="3"/>
    </row>
    <row r="31" spans="1:14" ht="39.75" customHeight="1">
      <c r="A31" s="51" t="s">
        <v>349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87</v>
      </c>
      <c r="J31" s="105">
        <f>'№ 9'!J30</f>
        <v>592.9</v>
      </c>
      <c r="K31" s="105">
        <f>'№ 9'!K30</f>
        <v>511.3</v>
      </c>
      <c r="L31" s="105">
        <f>'№ 9'!L30</f>
        <v>501.7</v>
      </c>
      <c r="M31"/>
      <c r="N31"/>
    </row>
    <row r="32" spans="1:14" ht="18.75" customHeight="1">
      <c r="A32" s="51" t="s">
        <v>92</v>
      </c>
      <c r="B32" s="51"/>
      <c r="C32" s="76" t="s">
        <v>99</v>
      </c>
      <c r="D32" s="76" t="s">
        <v>38</v>
      </c>
      <c r="E32" s="76" t="s">
        <v>108</v>
      </c>
      <c r="F32" s="76" t="s">
        <v>110</v>
      </c>
      <c r="G32" s="76" t="s">
        <v>105</v>
      </c>
      <c r="H32" s="76" t="s">
        <v>6</v>
      </c>
      <c r="I32" s="76" t="s">
        <v>178</v>
      </c>
      <c r="J32" s="105">
        <f>'№ 9'!J31</f>
        <v>80.2</v>
      </c>
      <c r="K32" s="105">
        <f>'№6'!I111</f>
        <v>2</v>
      </c>
      <c r="L32" s="105">
        <f>'№6'!J111</f>
        <v>2</v>
      </c>
      <c r="M32"/>
      <c r="N32"/>
    </row>
    <row r="33" spans="1:14" ht="31.5" customHeight="1">
      <c r="A33" s="51" t="s">
        <v>90</v>
      </c>
      <c r="B33" s="51"/>
      <c r="C33" s="76" t="s">
        <v>99</v>
      </c>
      <c r="D33" s="76"/>
      <c r="E33" s="76" t="s">
        <v>108</v>
      </c>
      <c r="F33" s="76" t="s">
        <v>110</v>
      </c>
      <c r="G33" s="76" t="s">
        <v>105</v>
      </c>
      <c r="H33" s="76" t="s">
        <v>388</v>
      </c>
      <c r="I33" s="76" t="s">
        <v>89</v>
      </c>
      <c r="J33" s="105">
        <f>'№ 9'!J32</f>
        <v>666.6</v>
      </c>
      <c r="K33" s="105">
        <v>0</v>
      </c>
      <c r="L33" s="105">
        <v>0</v>
      </c>
      <c r="M33"/>
      <c r="N33"/>
    </row>
    <row r="34" spans="1:14" ht="43.5" customHeight="1">
      <c r="A34" s="51" t="s">
        <v>97</v>
      </c>
      <c r="B34" s="51"/>
      <c r="C34" s="76" t="s">
        <v>95</v>
      </c>
      <c r="D34" s="76"/>
      <c r="E34" s="76" t="s">
        <v>106</v>
      </c>
      <c r="F34" s="76" t="s">
        <v>32</v>
      </c>
      <c r="G34" s="76" t="s">
        <v>106</v>
      </c>
      <c r="H34" s="76" t="s">
        <v>107</v>
      </c>
      <c r="I34" s="76"/>
      <c r="J34" s="105">
        <f>J35</f>
        <v>201.5</v>
      </c>
      <c r="K34" s="105">
        <f>K35</f>
        <v>24.2</v>
      </c>
      <c r="L34" s="105">
        <f>L35</f>
        <v>24.2</v>
      </c>
      <c r="M34"/>
      <c r="N34"/>
    </row>
    <row r="35" spans="1:14" ht="27.75" customHeight="1">
      <c r="A35" s="51" t="s">
        <v>177</v>
      </c>
      <c r="B35" s="51"/>
      <c r="C35" s="76" t="s">
        <v>95</v>
      </c>
      <c r="D35" s="76"/>
      <c r="E35" s="76" t="s">
        <v>108</v>
      </c>
      <c r="F35" s="76" t="s">
        <v>32</v>
      </c>
      <c r="G35" s="76" t="s">
        <v>106</v>
      </c>
      <c r="H35" s="76" t="s">
        <v>107</v>
      </c>
      <c r="I35" s="76"/>
      <c r="J35" s="105">
        <f aca="true" t="shared" si="2" ref="J35:L36">J36</f>
        <v>201.5</v>
      </c>
      <c r="K35" s="105">
        <f t="shared" si="2"/>
        <v>24.2</v>
      </c>
      <c r="L35" s="105">
        <f t="shared" si="2"/>
        <v>24.2</v>
      </c>
      <c r="M35"/>
      <c r="N35"/>
    </row>
    <row r="36" spans="1:14" ht="33" customHeight="1">
      <c r="A36" s="51" t="s">
        <v>77</v>
      </c>
      <c r="B36" s="51"/>
      <c r="C36" s="76" t="s">
        <v>95</v>
      </c>
      <c r="D36" s="76"/>
      <c r="E36" s="76" t="s">
        <v>108</v>
      </c>
      <c r="F36" s="76" t="s">
        <v>110</v>
      </c>
      <c r="G36" s="76" t="s">
        <v>106</v>
      </c>
      <c r="H36" s="76" t="s">
        <v>107</v>
      </c>
      <c r="I36" s="76"/>
      <c r="J36" s="105">
        <f t="shared" si="2"/>
        <v>201.5</v>
      </c>
      <c r="K36" s="105">
        <f t="shared" si="2"/>
        <v>24.2</v>
      </c>
      <c r="L36" s="105">
        <f t="shared" si="2"/>
        <v>24.2</v>
      </c>
      <c r="M36"/>
      <c r="N36"/>
    </row>
    <row r="37" spans="1:14" ht="24" customHeight="1">
      <c r="A37" s="51" t="s">
        <v>1</v>
      </c>
      <c r="B37" s="51"/>
      <c r="C37" s="76" t="s">
        <v>95</v>
      </c>
      <c r="D37" s="76" t="s">
        <v>188</v>
      </c>
      <c r="E37" s="76" t="s">
        <v>108</v>
      </c>
      <c r="F37" s="76" t="s">
        <v>110</v>
      </c>
      <c r="G37" s="76" t="s">
        <v>105</v>
      </c>
      <c r="H37" s="76" t="s">
        <v>107</v>
      </c>
      <c r="I37" s="76"/>
      <c r="J37" s="105">
        <f>J38+J40</f>
        <v>201.5</v>
      </c>
      <c r="K37" s="105">
        <f>K38+K40</f>
        <v>24.2</v>
      </c>
      <c r="L37" s="105">
        <f>L38+L40</f>
        <v>24.2</v>
      </c>
      <c r="M37"/>
      <c r="N37"/>
    </row>
    <row r="38" spans="1:14" ht="49.5" customHeight="1">
      <c r="A38" s="51" t="s">
        <v>331</v>
      </c>
      <c r="B38" s="51"/>
      <c r="C38" s="76" t="s">
        <v>95</v>
      </c>
      <c r="D38" s="76" t="s">
        <v>69</v>
      </c>
      <c r="E38" s="76" t="s">
        <v>108</v>
      </c>
      <c r="F38" s="76" t="s">
        <v>110</v>
      </c>
      <c r="G38" s="76" t="s">
        <v>105</v>
      </c>
      <c r="H38" s="76" t="s">
        <v>7</v>
      </c>
      <c r="I38" s="76"/>
      <c r="J38" s="105">
        <f>J39</f>
        <v>177.3</v>
      </c>
      <c r="K38" s="105">
        <f>K39</f>
        <v>0</v>
      </c>
      <c r="L38" s="105">
        <f>L39</f>
        <v>0</v>
      </c>
      <c r="M38"/>
      <c r="N38"/>
    </row>
    <row r="39" spans="1:14" ht="24.75" customHeight="1">
      <c r="A39" s="51" t="s">
        <v>98</v>
      </c>
      <c r="B39" s="51"/>
      <c r="C39" s="76" t="s">
        <v>95</v>
      </c>
      <c r="D39" s="76" t="s">
        <v>69</v>
      </c>
      <c r="E39" s="76" t="s">
        <v>108</v>
      </c>
      <c r="F39" s="76" t="s">
        <v>110</v>
      </c>
      <c r="G39" s="76" t="s">
        <v>105</v>
      </c>
      <c r="H39" s="76" t="s">
        <v>7</v>
      </c>
      <c r="I39" s="76" t="s">
        <v>96</v>
      </c>
      <c r="J39" s="105">
        <f>'№ 9'!J38</f>
        <v>177.3</v>
      </c>
      <c r="K39" s="105">
        <f>'№ 9'!K38</f>
        <v>0</v>
      </c>
      <c r="L39" s="105">
        <f>'№ 9'!L38</f>
        <v>0</v>
      </c>
      <c r="M39"/>
      <c r="N39"/>
    </row>
    <row r="40" spans="1:14" ht="39.75" customHeight="1">
      <c r="A40" s="101" t="s">
        <v>312</v>
      </c>
      <c r="B40" s="41"/>
      <c r="C40" s="77" t="s">
        <v>95</v>
      </c>
      <c r="D40" s="77"/>
      <c r="E40" s="77" t="s">
        <v>108</v>
      </c>
      <c r="F40" s="77" t="s">
        <v>110</v>
      </c>
      <c r="G40" s="77" t="s">
        <v>105</v>
      </c>
      <c r="H40" s="77" t="s">
        <v>121</v>
      </c>
      <c r="I40" s="77"/>
      <c r="J40" s="108">
        <f>J41</f>
        <v>24.2</v>
      </c>
      <c r="K40" s="108">
        <f>K41</f>
        <v>24.2</v>
      </c>
      <c r="L40" s="108">
        <f>L41</f>
        <v>24.2</v>
      </c>
      <c r="M40"/>
      <c r="N40"/>
    </row>
    <row r="41" spans="1:14" ht="24.75" customHeight="1">
      <c r="A41" s="101" t="s">
        <v>98</v>
      </c>
      <c r="B41" s="41"/>
      <c r="C41" s="77" t="s">
        <v>95</v>
      </c>
      <c r="D41" s="77"/>
      <c r="E41" s="77" t="s">
        <v>108</v>
      </c>
      <c r="F41" s="77" t="s">
        <v>110</v>
      </c>
      <c r="G41" s="77" t="s">
        <v>105</v>
      </c>
      <c r="H41" s="77" t="s">
        <v>121</v>
      </c>
      <c r="I41" s="77" t="s">
        <v>96</v>
      </c>
      <c r="J41" s="108">
        <f>'№6'!H118</f>
        <v>24.2</v>
      </c>
      <c r="K41" s="108">
        <v>24.2</v>
      </c>
      <c r="L41" s="108">
        <v>24.2</v>
      </c>
      <c r="M41"/>
      <c r="N41"/>
    </row>
    <row r="42" spans="1:14" ht="26.25" customHeight="1">
      <c r="A42" s="51" t="s">
        <v>162</v>
      </c>
      <c r="B42" s="51"/>
      <c r="C42" s="76" t="s">
        <v>163</v>
      </c>
      <c r="D42" s="76"/>
      <c r="E42" s="76" t="s">
        <v>106</v>
      </c>
      <c r="F42" s="76" t="s">
        <v>32</v>
      </c>
      <c r="G42" s="76" t="s">
        <v>106</v>
      </c>
      <c r="H42" s="76" t="s">
        <v>107</v>
      </c>
      <c r="I42" s="76"/>
      <c r="J42" s="105">
        <f aca="true" t="shared" si="3" ref="J42:L46">J43</f>
        <v>20</v>
      </c>
      <c r="K42" s="105">
        <f t="shared" si="3"/>
        <v>20</v>
      </c>
      <c r="L42" s="105">
        <f t="shared" si="3"/>
        <v>20</v>
      </c>
      <c r="M42"/>
      <c r="N42"/>
    </row>
    <row r="43" spans="1:14" ht="25.5" customHeight="1">
      <c r="A43" s="41" t="s">
        <v>288</v>
      </c>
      <c r="B43" s="51"/>
      <c r="C43" s="76" t="s">
        <v>163</v>
      </c>
      <c r="D43" s="76" t="s">
        <v>29</v>
      </c>
      <c r="E43" s="76" t="s">
        <v>13</v>
      </c>
      <c r="F43" s="76" t="s">
        <v>32</v>
      </c>
      <c r="G43" s="76" t="s">
        <v>106</v>
      </c>
      <c r="H43" s="76" t="s">
        <v>107</v>
      </c>
      <c r="I43" s="76"/>
      <c r="J43" s="105">
        <f t="shared" si="3"/>
        <v>20</v>
      </c>
      <c r="K43" s="105">
        <f t="shared" si="3"/>
        <v>20</v>
      </c>
      <c r="L43" s="105">
        <f t="shared" si="3"/>
        <v>20</v>
      </c>
      <c r="M43"/>
      <c r="N43"/>
    </row>
    <row r="44" spans="1:14" ht="25.5" customHeight="1">
      <c r="A44" s="41" t="s">
        <v>93</v>
      </c>
      <c r="B44" s="51"/>
      <c r="C44" s="76" t="s">
        <v>163</v>
      </c>
      <c r="D44" s="76" t="s">
        <v>30</v>
      </c>
      <c r="E44" s="76" t="s">
        <v>13</v>
      </c>
      <c r="F44" s="76" t="s">
        <v>12</v>
      </c>
      <c r="G44" s="76" t="s">
        <v>106</v>
      </c>
      <c r="H44" s="76" t="s">
        <v>107</v>
      </c>
      <c r="I44" s="76"/>
      <c r="J44" s="105">
        <f t="shared" si="3"/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1.75" customHeight="1">
      <c r="A45" s="41" t="s">
        <v>159</v>
      </c>
      <c r="B45" s="51"/>
      <c r="C45" s="76" t="s">
        <v>163</v>
      </c>
      <c r="D45" s="76"/>
      <c r="E45" s="76" t="s">
        <v>13</v>
      </c>
      <c r="F45" s="76" t="s">
        <v>12</v>
      </c>
      <c r="G45" s="76" t="s">
        <v>105</v>
      </c>
      <c r="H45" s="76" t="s">
        <v>107</v>
      </c>
      <c r="I45" s="76"/>
      <c r="J45" s="105">
        <f t="shared" si="3"/>
        <v>20</v>
      </c>
      <c r="K45" s="105">
        <f t="shared" si="3"/>
        <v>20</v>
      </c>
      <c r="L45" s="105">
        <f t="shared" si="3"/>
        <v>20</v>
      </c>
      <c r="M45"/>
      <c r="N45"/>
    </row>
    <row r="46" spans="1:14" ht="28.5" customHeight="1">
      <c r="A46" s="51" t="s">
        <v>165</v>
      </c>
      <c r="B46" s="51"/>
      <c r="C46" s="76" t="s">
        <v>163</v>
      </c>
      <c r="D46" s="76"/>
      <c r="E46" s="76" t="s">
        <v>13</v>
      </c>
      <c r="F46" s="76" t="s">
        <v>12</v>
      </c>
      <c r="G46" s="76" t="s">
        <v>105</v>
      </c>
      <c r="H46" s="76" t="s">
        <v>20</v>
      </c>
      <c r="I46" s="76"/>
      <c r="J46" s="105">
        <f t="shared" si="3"/>
        <v>20</v>
      </c>
      <c r="K46" s="105">
        <f t="shared" si="3"/>
        <v>20</v>
      </c>
      <c r="L46" s="105">
        <f t="shared" si="3"/>
        <v>20</v>
      </c>
      <c r="M46"/>
      <c r="N46"/>
    </row>
    <row r="47" spans="1:14" ht="26.25" customHeight="1">
      <c r="A47" s="51" t="s">
        <v>166</v>
      </c>
      <c r="B47" s="51"/>
      <c r="C47" s="76" t="s">
        <v>163</v>
      </c>
      <c r="D47" s="76" t="s">
        <v>30</v>
      </c>
      <c r="E47" s="76" t="s">
        <v>13</v>
      </c>
      <c r="F47" s="76" t="s">
        <v>12</v>
      </c>
      <c r="G47" s="76" t="s">
        <v>105</v>
      </c>
      <c r="H47" s="76" t="s">
        <v>20</v>
      </c>
      <c r="I47" s="76" t="s">
        <v>167</v>
      </c>
      <c r="J47" s="105">
        <f>'№6'!H127</f>
        <v>20</v>
      </c>
      <c r="K47" s="105">
        <f>'№6'!I127</f>
        <v>20</v>
      </c>
      <c r="L47" s="105">
        <f>'№6'!J127</f>
        <v>20</v>
      </c>
      <c r="M47"/>
      <c r="N47"/>
    </row>
    <row r="48" spans="1:14" ht="24.75" customHeight="1">
      <c r="A48" s="51" t="s">
        <v>81</v>
      </c>
      <c r="B48" s="41"/>
      <c r="C48" s="77" t="s">
        <v>80</v>
      </c>
      <c r="D48" s="77"/>
      <c r="E48" s="77" t="s">
        <v>106</v>
      </c>
      <c r="F48" s="77" t="s">
        <v>32</v>
      </c>
      <c r="G48" s="77" t="s">
        <v>106</v>
      </c>
      <c r="H48" s="77" t="s">
        <v>107</v>
      </c>
      <c r="I48" s="77"/>
      <c r="J48" s="108">
        <f>J49+J54+J59</f>
        <v>216.6</v>
      </c>
      <c r="K48" s="108">
        <f>K49+K54+K59</f>
        <v>247.9</v>
      </c>
      <c r="L48" s="108">
        <f>L49+L54+L59</f>
        <v>250</v>
      </c>
      <c r="M48"/>
      <c r="N48"/>
    </row>
    <row r="49" spans="1:14" ht="50.25" customHeight="1">
      <c r="A49" s="51" t="s">
        <v>161</v>
      </c>
      <c r="B49" s="41"/>
      <c r="C49" s="77" t="s">
        <v>80</v>
      </c>
      <c r="D49" s="77"/>
      <c r="E49" s="77" t="s">
        <v>155</v>
      </c>
      <c r="F49" s="77" t="s">
        <v>32</v>
      </c>
      <c r="G49" s="77" t="s">
        <v>106</v>
      </c>
      <c r="H49" s="77" t="s">
        <v>107</v>
      </c>
      <c r="I49" s="77"/>
      <c r="J49" s="108">
        <f aca="true" t="shared" si="4" ref="J49:L52">J50</f>
        <v>6.6</v>
      </c>
      <c r="K49" s="108">
        <f t="shared" si="4"/>
        <v>30</v>
      </c>
      <c r="L49" s="108">
        <f t="shared" si="4"/>
        <v>30</v>
      </c>
      <c r="M49"/>
      <c r="N49"/>
    </row>
    <row r="50" spans="1:14" ht="23.25" customHeight="1">
      <c r="A50" s="51" t="s">
        <v>225</v>
      </c>
      <c r="B50" s="41"/>
      <c r="C50" s="77" t="s">
        <v>80</v>
      </c>
      <c r="D50" s="77"/>
      <c r="E50" s="77" t="s">
        <v>155</v>
      </c>
      <c r="F50" s="77" t="s">
        <v>217</v>
      </c>
      <c r="G50" s="77" t="s">
        <v>106</v>
      </c>
      <c r="H50" s="77" t="s">
        <v>107</v>
      </c>
      <c r="I50" s="77"/>
      <c r="J50" s="108">
        <f t="shared" si="4"/>
        <v>6.6</v>
      </c>
      <c r="K50" s="108">
        <f t="shared" si="4"/>
        <v>30</v>
      </c>
      <c r="L50" s="108">
        <f t="shared" si="4"/>
        <v>30</v>
      </c>
      <c r="M50"/>
      <c r="N50"/>
    </row>
    <row r="51" spans="1:14" ht="51.75" customHeight="1">
      <c r="A51" s="51" t="s">
        <v>221</v>
      </c>
      <c r="B51" s="41"/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107</v>
      </c>
      <c r="I51" s="77"/>
      <c r="J51" s="108">
        <f t="shared" si="4"/>
        <v>6.6</v>
      </c>
      <c r="K51" s="108">
        <f t="shared" si="4"/>
        <v>30</v>
      </c>
      <c r="L51" s="108">
        <f t="shared" si="4"/>
        <v>30</v>
      </c>
      <c r="M51"/>
      <c r="N51"/>
    </row>
    <row r="52" spans="1:14" ht="36" customHeight="1">
      <c r="A52" s="51" t="s">
        <v>270</v>
      </c>
      <c r="B52" s="41"/>
      <c r="C52" s="77" t="s">
        <v>80</v>
      </c>
      <c r="D52" s="77"/>
      <c r="E52" s="77" t="s">
        <v>155</v>
      </c>
      <c r="F52" s="77" t="s">
        <v>217</v>
      </c>
      <c r="G52" s="77" t="s">
        <v>105</v>
      </c>
      <c r="H52" s="77" t="s">
        <v>157</v>
      </c>
      <c r="I52" s="77"/>
      <c r="J52" s="108">
        <f t="shared" si="4"/>
        <v>6.6</v>
      </c>
      <c r="K52" s="108">
        <f t="shared" si="4"/>
        <v>30</v>
      </c>
      <c r="L52" s="108">
        <f t="shared" si="4"/>
        <v>30</v>
      </c>
      <c r="M52"/>
      <c r="N52"/>
    </row>
    <row r="53" spans="1:14" ht="36" customHeight="1">
      <c r="A53" s="88" t="s">
        <v>349</v>
      </c>
      <c r="B53" s="41"/>
      <c r="C53" s="77" t="s">
        <v>80</v>
      </c>
      <c r="D53" s="77"/>
      <c r="E53" s="77" t="s">
        <v>155</v>
      </c>
      <c r="F53" s="77" t="s">
        <v>217</v>
      </c>
      <c r="G53" s="77" t="s">
        <v>105</v>
      </c>
      <c r="H53" s="77" t="s">
        <v>157</v>
      </c>
      <c r="I53" s="77" t="s">
        <v>87</v>
      </c>
      <c r="J53" s="108">
        <f>'№ 9'!J52</f>
        <v>6.6</v>
      </c>
      <c r="K53" s="108">
        <f>'№ 9'!K52</f>
        <v>30</v>
      </c>
      <c r="L53" s="108">
        <f>'№ 9'!L52</f>
        <v>30</v>
      </c>
      <c r="M53"/>
      <c r="N53"/>
    </row>
    <row r="54" spans="1:14" ht="36" customHeight="1">
      <c r="A54" s="88" t="s">
        <v>177</v>
      </c>
      <c r="B54" s="88"/>
      <c r="C54" s="89" t="s">
        <v>80</v>
      </c>
      <c r="D54" s="89"/>
      <c r="E54" s="89" t="s">
        <v>108</v>
      </c>
      <c r="F54" s="89" t="s">
        <v>32</v>
      </c>
      <c r="G54" s="89" t="s">
        <v>106</v>
      </c>
      <c r="H54" s="89" t="s">
        <v>107</v>
      </c>
      <c r="I54" s="89"/>
      <c r="J54" s="120">
        <f aca="true" t="shared" si="5" ref="J54:L57">J55</f>
        <v>3.5</v>
      </c>
      <c r="K54" s="120">
        <f t="shared" si="5"/>
        <v>3.5</v>
      </c>
      <c r="L54" s="120">
        <f t="shared" si="5"/>
        <v>3.5</v>
      </c>
      <c r="M54"/>
      <c r="N54"/>
    </row>
    <row r="55" spans="1:14" ht="35.25" customHeight="1">
      <c r="A55" s="88" t="s">
        <v>158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106</v>
      </c>
      <c r="H55" s="89" t="s">
        <v>107</v>
      </c>
      <c r="I55" s="89"/>
      <c r="J55" s="120">
        <f t="shared" si="5"/>
        <v>3.5</v>
      </c>
      <c r="K55" s="120">
        <f t="shared" si="5"/>
        <v>3.5</v>
      </c>
      <c r="L55" s="120">
        <f t="shared" si="5"/>
        <v>3.5</v>
      </c>
      <c r="M55"/>
      <c r="N55"/>
    </row>
    <row r="56" spans="1:14" ht="33" customHeight="1">
      <c r="A56" s="88" t="s">
        <v>1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107</v>
      </c>
      <c r="I56" s="89"/>
      <c r="J56" s="120">
        <f t="shared" si="5"/>
        <v>3.5</v>
      </c>
      <c r="K56" s="120">
        <f t="shared" si="5"/>
        <v>3.5</v>
      </c>
      <c r="L56" s="120">
        <f t="shared" si="5"/>
        <v>3.5</v>
      </c>
      <c r="M56"/>
      <c r="N56"/>
    </row>
    <row r="57" spans="1:14" ht="44.25" customHeight="1">
      <c r="A57" s="88" t="s">
        <v>181</v>
      </c>
      <c r="B57" s="88"/>
      <c r="C57" s="89" t="s">
        <v>80</v>
      </c>
      <c r="D57" s="89"/>
      <c r="E57" s="89" t="s">
        <v>108</v>
      </c>
      <c r="F57" s="89" t="s">
        <v>110</v>
      </c>
      <c r="G57" s="89" t="s">
        <v>105</v>
      </c>
      <c r="H57" s="89" t="s">
        <v>8</v>
      </c>
      <c r="I57" s="89"/>
      <c r="J57" s="120">
        <f t="shared" si="5"/>
        <v>3.5</v>
      </c>
      <c r="K57" s="120">
        <f t="shared" si="5"/>
        <v>3.5</v>
      </c>
      <c r="L57" s="120">
        <f t="shared" si="5"/>
        <v>3.5</v>
      </c>
      <c r="M57"/>
      <c r="N57"/>
    </row>
    <row r="58" spans="1:14" ht="33" customHeight="1">
      <c r="A58" s="88" t="s">
        <v>252</v>
      </c>
      <c r="B58" s="88"/>
      <c r="C58" s="89" t="s">
        <v>80</v>
      </c>
      <c r="D58" s="89"/>
      <c r="E58" s="89" t="s">
        <v>108</v>
      </c>
      <c r="F58" s="89" t="s">
        <v>110</v>
      </c>
      <c r="G58" s="89" t="s">
        <v>105</v>
      </c>
      <c r="H58" s="89" t="s">
        <v>8</v>
      </c>
      <c r="I58" s="89" t="s">
        <v>87</v>
      </c>
      <c r="J58" s="120">
        <v>3.5</v>
      </c>
      <c r="K58" s="120">
        <v>3.5</v>
      </c>
      <c r="L58" s="120">
        <v>3.5</v>
      </c>
      <c r="M58"/>
      <c r="N58"/>
    </row>
    <row r="59" spans="1:14" ht="37.5" customHeight="1">
      <c r="A59" s="41" t="s">
        <v>94</v>
      </c>
      <c r="B59" s="51"/>
      <c r="C59" s="76" t="s">
        <v>80</v>
      </c>
      <c r="D59" s="76"/>
      <c r="E59" s="76" t="s">
        <v>13</v>
      </c>
      <c r="F59" s="76" t="s">
        <v>32</v>
      </c>
      <c r="G59" s="76" t="s">
        <v>106</v>
      </c>
      <c r="H59" s="76" t="s">
        <v>107</v>
      </c>
      <c r="I59" s="89"/>
      <c r="J59" s="105">
        <f aca="true" t="shared" si="6" ref="J59:L60">J60</f>
        <v>206.5</v>
      </c>
      <c r="K59" s="105">
        <f t="shared" si="6"/>
        <v>214.4</v>
      </c>
      <c r="L59" s="105">
        <f t="shared" si="6"/>
        <v>216.5</v>
      </c>
      <c r="M59"/>
      <c r="N59"/>
    </row>
    <row r="60" spans="1:14" ht="24.75" customHeight="1">
      <c r="A60" s="41" t="s">
        <v>93</v>
      </c>
      <c r="B60" s="51"/>
      <c r="C60" s="76" t="s">
        <v>80</v>
      </c>
      <c r="D60" s="76"/>
      <c r="E60" s="76" t="s">
        <v>13</v>
      </c>
      <c r="F60" s="76" t="s">
        <v>12</v>
      </c>
      <c r="G60" s="76" t="s">
        <v>106</v>
      </c>
      <c r="H60" s="76" t="s">
        <v>107</v>
      </c>
      <c r="I60" s="89"/>
      <c r="J60" s="105">
        <f t="shared" si="6"/>
        <v>206.5</v>
      </c>
      <c r="K60" s="105">
        <f t="shared" si="6"/>
        <v>214.4</v>
      </c>
      <c r="L60" s="105">
        <f t="shared" si="6"/>
        <v>216.5</v>
      </c>
      <c r="M60"/>
      <c r="N60"/>
    </row>
    <row r="61" spans="1:14" ht="24.75" customHeight="1">
      <c r="A61" s="51" t="s">
        <v>159</v>
      </c>
      <c r="B61" s="51"/>
      <c r="C61" s="76" t="s">
        <v>80</v>
      </c>
      <c r="D61" s="76"/>
      <c r="E61" s="76" t="s">
        <v>13</v>
      </c>
      <c r="F61" s="76" t="s">
        <v>12</v>
      </c>
      <c r="G61" s="76" t="s">
        <v>105</v>
      </c>
      <c r="H61" s="76" t="s">
        <v>107</v>
      </c>
      <c r="I61" s="89"/>
      <c r="J61" s="105">
        <f>J62+J64+J66+J68</f>
        <v>206.5</v>
      </c>
      <c r="K61" s="105">
        <f>K62+K64+K66+K68</f>
        <v>214.4</v>
      </c>
      <c r="L61" s="105">
        <f>L62+L64+L66+L68</f>
        <v>216.5</v>
      </c>
      <c r="M61"/>
      <c r="N61"/>
    </row>
    <row r="62" spans="1:14" ht="37.5" customHeight="1">
      <c r="A62" s="51" t="s">
        <v>313</v>
      </c>
      <c r="B62" s="51"/>
      <c r="C62" s="76" t="s">
        <v>80</v>
      </c>
      <c r="D62" s="76" t="s">
        <v>72</v>
      </c>
      <c r="E62" s="76" t="s">
        <v>13</v>
      </c>
      <c r="F62" s="76" t="s">
        <v>12</v>
      </c>
      <c r="G62" s="76" t="s">
        <v>105</v>
      </c>
      <c r="H62" s="76" t="s">
        <v>17</v>
      </c>
      <c r="I62" s="89"/>
      <c r="J62" s="105">
        <f>J63</f>
        <v>88.7</v>
      </c>
      <c r="K62" s="105">
        <f>K63</f>
        <v>89.5</v>
      </c>
      <c r="L62" s="105">
        <f>L63</f>
        <v>91.5</v>
      </c>
      <c r="M62"/>
      <c r="N62"/>
    </row>
    <row r="63" spans="1:14" ht="41.25" customHeight="1">
      <c r="A63" s="88" t="s">
        <v>349</v>
      </c>
      <c r="B63" s="51"/>
      <c r="C63" s="76" t="s">
        <v>80</v>
      </c>
      <c r="D63" s="76" t="s">
        <v>72</v>
      </c>
      <c r="E63" s="76" t="s">
        <v>13</v>
      </c>
      <c r="F63" s="76" t="s">
        <v>12</v>
      </c>
      <c r="G63" s="76" t="s">
        <v>105</v>
      </c>
      <c r="H63" s="76" t="s">
        <v>17</v>
      </c>
      <c r="I63" s="89" t="s">
        <v>87</v>
      </c>
      <c r="J63" s="107">
        <f>'№ 9'!J62</f>
        <v>88.7</v>
      </c>
      <c r="K63" s="107">
        <f>'№ 9'!K62</f>
        <v>89.5</v>
      </c>
      <c r="L63" s="107">
        <f>'№ 9'!L62</f>
        <v>91.5</v>
      </c>
      <c r="M63"/>
      <c r="N63"/>
    </row>
    <row r="64" spans="1:14" ht="43.5" customHeight="1">
      <c r="A64" s="47" t="s">
        <v>314</v>
      </c>
      <c r="B64" s="51"/>
      <c r="C64" s="76" t="s">
        <v>80</v>
      </c>
      <c r="D64" s="76" t="s">
        <v>73</v>
      </c>
      <c r="E64" s="76" t="s">
        <v>13</v>
      </c>
      <c r="F64" s="76" t="s">
        <v>12</v>
      </c>
      <c r="G64" s="76" t="s">
        <v>105</v>
      </c>
      <c r="H64" s="76" t="s">
        <v>18</v>
      </c>
      <c r="I64" s="89"/>
      <c r="J64" s="105">
        <f>J65</f>
        <v>96</v>
      </c>
      <c r="K64" s="105">
        <f>K65</f>
        <v>100</v>
      </c>
      <c r="L64" s="105">
        <f>L65</f>
        <v>100</v>
      </c>
      <c r="M64"/>
      <c r="N64"/>
    </row>
    <row r="65" spans="1:14" ht="39" customHeight="1">
      <c r="A65" s="88" t="s">
        <v>349</v>
      </c>
      <c r="B65" s="51"/>
      <c r="C65" s="76" t="s">
        <v>80</v>
      </c>
      <c r="D65" s="76" t="s">
        <v>73</v>
      </c>
      <c r="E65" s="76" t="s">
        <v>13</v>
      </c>
      <c r="F65" s="76" t="s">
        <v>12</v>
      </c>
      <c r="G65" s="76" t="s">
        <v>105</v>
      </c>
      <c r="H65" s="76" t="s">
        <v>18</v>
      </c>
      <c r="I65" s="89" t="s">
        <v>87</v>
      </c>
      <c r="J65" s="107">
        <f>'№ 9'!J64</f>
        <v>96</v>
      </c>
      <c r="K65" s="107">
        <f>'№ 9'!K64</f>
        <v>100</v>
      </c>
      <c r="L65" s="107">
        <f>'№ 9'!L64</f>
        <v>100</v>
      </c>
      <c r="M65"/>
      <c r="N65"/>
    </row>
    <row r="66" spans="1:12" ht="26.25" customHeight="1">
      <c r="A66" s="47" t="s">
        <v>74</v>
      </c>
      <c r="B66" s="51"/>
      <c r="C66" s="76" t="s">
        <v>80</v>
      </c>
      <c r="D66" s="76" t="s">
        <v>76</v>
      </c>
      <c r="E66" s="76" t="s">
        <v>13</v>
      </c>
      <c r="F66" s="76" t="s">
        <v>12</v>
      </c>
      <c r="G66" s="76" t="s">
        <v>105</v>
      </c>
      <c r="H66" s="76" t="s">
        <v>19</v>
      </c>
      <c r="I66" s="89"/>
      <c r="J66" s="105">
        <f>J67</f>
        <v>1.8</v>
      </c>
      <c r="K66" s="105">
        <f>K67</f>
        <v>2</v>
      </c>
      <c r="L66" s="105">
        <f>L67</f>
        <v>2</v>
      </c>
    </row>
    <row r="67" spans="1:12" ht="27.75" customHeight="1">
      <c r="A67" s="47" t="s">
        <v>92</v>
      </c>
      <c r="B67" s="51"/>
      <c r="C67" s="76" t="s">
        <v>80</v>
      </c>
      <c r="D67" s="76"/>
      <c r="E67" s="76" t="s">
        <v>13</v>
      </c>
      <c r="F67" s="76" t="s">
        <v>12</v>
      </c>
      <c r="G67" s="76" t="s">
        <v>105</v>
      </c>
      <c r="H67" s="76" t="s">
        <v>19</v>
      </c>
      <c r="I67" s="89" t="s">
        <v>178</v>
      </c>
      <c r="J67" s="105">
        <f>'№ 9'!J66</f>
        <v>1.8</v>
      </c>
      <c r="K67" s="105">
        <f>'№6'!I136</f>
        <v>2</v>
      </c>
      <c r="L67" s="105">
        <f>'№6'!J136</f>
        <v>2</v>
      </c>
    </row>
    <row r="68" spans="1:12" ht="28.5" customHeight="1">
      <c r="A68" s="47" t="s">
        <v>315</v>
      </c>
      <c r="B68" s="51"/>
      <c r="C68" s="76" t="s">
        <v>80</v>
      </c>
      <c r="D68" s="76"/>
      <c r="E68" s="76" t="s">
        <v>13</v>
      </c>
      <c r="F68" s="76" t="s">
        <v>12</v>
      </c>
      <c r="G68" s="76" t="s">
        <v>105</v>
      </c>
      <c r="H68" s="76" t="s">
        <v>125</v>
      </c>
      <c r="I68" s="89"/>
      <c r="J68" s="105">
        <f>J69</f>
        <v>20</v>
      </c>
      <c r="K68" s="105">
        <f>K69</f>
        <v>22.9</v>
      </c>
      <c r="L68" s="105">
        <f>L69</f>
        <v>23</v>
      </c>
    </row>
    <row r="69" spans="1:14" ht="39" customHeight="1">
      <c r="A69" s="88" t="s">
        <v>349</v>
      </c>
      <c r="B69" s="51"/>
      <c r="C69" s="76" t="s">
        <v>80</v>
      </c>
      <c r="D69" s="76" t="s">
        <v>73</v>
      </c>
      <c r="E69" s="76" t="s">
        <v>13</v>
      </c>
      <c r="F69" s="76" t="s">
        <v>12</v>
      </c>
      <c r="G69" s="76" t="s">
        <v>105</v>
      </c>
      <c r="H69" s="76" t="s">
        <v>125</v>
      </c>
      <c r="I69" s="89" t="s">
        <v>87</v>
      </c>
      <c r="J69" s="107">
        <f>'№ 9'!J68</f>
        <v>20</v>
      </c>
      <c r="K69" s="107">
        <f>'№ 9'!K68</f>
        <v>22.9</v>
      </c>
      <c r="L69" s="107">
        <f>'№ 9'!L68</f>
        <v>23</v>
      </c>
      <c r="M69"/>
      <c r="N69"/>
    </row>
    <row r="70" spans="1:12" ht="30.75" customHeight="1">
      <c r="A70" s="88" t="s">
        <v>55</v>
      </c>
      <c r="B70" s="89" t="s">
        <v>54</v>
      </c>
      <c r="C70" s="89"/>
      <c r="D70" s="89"/>
      <c r="E70" s="89"/>
      <c r="F70" s="89"/>
      <c r="G70" s="89"/>
      <c r="H70" s="89"/>
      <c r="I70" s="89"/>
      <c r="J70" s="107">
        <f aca="true" t="shared" si="7" ref="J70:L74">J71</f>
        <v>161.7</v>
      </c>
      <c r="K70" s="107">
        <f t="shared" si="7"/>
        <v>168.6</v>
      </c>
      <c r="L70" s="107">
        <f t="shared" si="7"/>
        <v>174.3</v>
      </c>
    </row>
    <row r="71" spans="1:12" ht="36.75" customHeight="1">
      <c r="A71" s="88" t="s">
        <v>88</v>
      </c>
      <c r="B71" s="88"/>
      <c r="C71" s="89" t="s">
        <v>86</v>
      </c>
      <c r="D71" s="89"/>
      <c r="E71" s="89" t="s">
        <v>106</v>
      </c>
      <c r="F71" s="89" t="s">
        <v>32</v>
      </c>
      <c r="G71" s="89" t="s">
        <v>106</v>
      </c>
      <c r="H71" s="89" t="s">
        <v>107</v>
      </c>
      <c r="I71" s="88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36" customHeight="1">
      <c r="A72" s="88" t="s">
        <v>94</v>
      </c>
      <c r="B72" s="88"/>
      <c r="C72" s="89" t="s">
        <v>86</v>
      </c>
      <c r="D72" s="89" t="s">
        <v>70</v>
      </c>
      <c r="E72" s="89" t="s">
        <v>13</v>
      </c>
      <c r="F72" s="89" t="s">
        <v>32</v>
      </c>
      <c r="G72" s="89" t="s">
        <v>106</v>
      </c>
      <c r="H72" s="89" t="s">
        <v>107</v>
      </c>
      <c r="I72" s="88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33" customHeight="1">
      <c r="A73" s="88" t="s">
        <v>273</v>
      </c>
      <c r="B73" s="121"/>
      <c r="C73" s="89" t="s">
        <v>86</v>
      </c>
      <c r="D73" s="89" t="s">
        <v>71</v>
      </c>
      <c r="E73" s="89" t="s">
        <v>13</v>
      </c>
      <c r="F73" s="89" t="s">
        <v>12</v>
      </c>
      <c r="G73" s="89" t="s">
        <v>106</v>
      </c>
      <c r="H73" s="89" t="s">
        <v>107</v>
      </c>
      <c r="I73" s="89"/>
      <c r="J73" s="107">
        <f t="shared" si="7"/>
        <v>161.7</v>
      </c>
      <c r="K73" s="107">
        <f t="shared" si="7"/>
        <v>168.6</v>
      </c>
      <c r="L73" s="107">
        <f t="shared" si="7"/>
        <v>174.3</v>
      </c>
    </row>
    <row r="74" spans="1:12" ht="31.5" customHeight="1">
      <c r="A74" s="88" t="s">
        <v>159</v>
      </c>
      <c r="B74" s="121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107</v>
      </c>
      <c r="I74" s="89"/>
      <c r="J74" s="107">
        <f t="shared" si="7"/>
        <v>161.7</v>
      </c>
      <c r="K74" s="107">
        <f t="shared" si="7"/>
        <v>168.6</v>
      </c>
      <c r="L74" s="107">
        <f t="shared" si="7"/>
        <v>174.3</v>
      </c>
    </row>
    <row r="75" spans="1:12" ht="32.25" customHeight="1">
      <c r="A75" s="119" t="s">
        <v>169</v>
      </c>
      <c r="B75" s="121"/>
      <c r="C75" s="89" t="s">
        <v>86</v>
      </c>
      <c r="D75" s="89"/>
      <c r="E75" s="89" t="s">
        <v>13</v>
      </c>
      <c r="F75" s="89" t="s">
        <v>12</v>
      </c>
      <c r="G75" s="89" t="s">
        <v>105</v>
      </c>
      <c r="H75" s="89" t="s">
        <v>11</v>
      </c>
      <c r="I75" s="89"/>
      <c r="J75" s="107">
        <f>J76+J77</f>
        <v>161.7</v>
      </c>
      <c r="K75" s="107">
        <f>K76+K77</f>
        <v>168.6</v>
      </c>
      <c r="L75" s="107">
        <f>L76+L77</f>
        <v>174.3</v>
      </c>
    </row>
    <row r="76" spans="1:12" ht="34.5" customHeight="1">
      <c r="A76" s="88" t="s">
        <v>184</v>
      </c>
      <c r="B76" s="121"/>
      <c r="C76" s="89" t="s">
        <v>86</v>
      </c>
      <c r="D76" s="89"/>
      <c r="E76" s="89" t="s">
        <v>13</v>
      </c>
      <c r="F76" s="89" t="s">
        <v>12</v>
      </c>
      <c r="G76" s="89" t="s">
        <v>105</v>
      </c>
      <c r="H76" s="89" t="s">
        <v>11</v>
      </c>
      <c r="I76" s="89" t="s">
        <v>89</v>
      </c>
      <c r="J76" s="107">
        <v>161.7</v>
      </c>
      <c r="K76" s="107">
        <f>'№ 9'!K75</f>
        <v>168.6</v>
      </c>
      <c r="L76" s="107">
        <v>174.3</v>
      </c>
    </row>
    <row r="77" spans="1:12" ht="29.25" customHeight="1">
      <c r="A77" s="88" t="s">
        <v>252</v>
      </c>
      <c r="B77" s="88"/>
      <c r="C77" s="89" t="s">
        <v>86</v>
      </c>
      <c r="D77" s="89" t="s">
        <v>59</v>
      </c>
      <c r="E77" s="89" t="s">
        <v>13</v>
      </c>
      <c r="F77" s="89" t="s">
        <v>12</v>
      </c>
      <c r="G77" s="89" t="s">
        <v>105</v>
      </c>
      <c r="H77" s="89" t="s">
        <v>11</v>
      </c>
      <c r="I77" s="89" t="s">
        <v>87</v>
      </c>
      <c r="J77" s="107">
        <v>0</v>
      </c>
      <c r="K77" s="107">
        <v>0</v>
      </c>
      <c r="L77" s="107">
        <v>0</v>
      </c>
    </row>
    <row r="78" spans="1:12" ht="26.25" customHeight="1">
      <c r="A78" s="50" t="s">
        <v>209</v>
      </c>
      <c r="B78" s="39" t="s">
        <v>53</v>
      </c>
      <c r="C78" s="76"/>
      <c r="D78" s="76"/>
      <c r="E78" s="76"/>
      <c r="F78" s="76"/>
      <c r="G78" s="76"/>
      <c r="H78" s="76"/>
      <c r="I78" s="89"/>
      <c r="J78" s="105">
        <f>J79</f>
        <v>100</v>
      </c>
      <c r="K78" s="105">
        <f>K79</f>
        <v>10</v>
      </c>
      <c r="L78" s="105">
        <f>L79</f>
        <v>10</v>
      </c>
    </row>
    <row r="79" spans="1:12" ht="36.75" customHeight="1">
      <c r="A79" s="50" t="s">
        <v>207</v>
      </c>
      <c r="B79" s="50"/>
      <c r="C79" s="76" t="s">
        <v>206</v>
      </c>
      <c r="D79" s="76"/>
      <c r="E79" s="76" t="s">
        <v>106</v>
      </c>
      <c r="F79" s="76" t="s">
        <v>32</v>
      </c>
      <c r="G79" s="76" t="s">
        <v>106</v>
      </c>
      <c r="H79" s="76" t="s">
        <v>107</v>
      </c>
      <c r="I79" s="89"/>
      <c r="J79" s="110">
        <f>J80+J88</f>
        <v>100</v>
      </c>
      <c r="K79" s="110">
        <f>K80+K88</f>
        <v>10</v>
      </c>
      <c r="L79" s="110">
        <f>L80+L88</f>
        <v>10</v>
      </c>
    </row>
    <row r="80" spans="1:12" ht="63">
      <c r="A80" s="92" t="s">
        <v>204</v>
      </c>
      <c r="B80" s="92"/>
      <c r="C80" s="89" t="s">
        <v>206</v>
      </c>
      <c r="D80" s="89" t="s">
        <v>26</v>
      </c>
      <c r="E80" s="89" t="s">
        <v>115</v>
      </c>
      <c r="F80" s="89" t="s">
        <v>32</v>
      </c>
      <c r="G80" s="89" t="s">
        <v>106</v>
      </c>
      <c r="H80" s="89" t="s">
        <v>107</v>
      </c>
      <c r="I80" s="89"/>
      <c r="J80" s="107">
        <f>J81</f>
        <v>100</v>
      </c>
      <c r="K80" s="107">
        <f>K81+K85</f>
        <v>0</v>
      </c>
      <c r="L80" s="107">
        <f>L81+L85</f>
        <v>0</v>
      </c>
    </row>
    <row r="81" spans="1:12" ht="29.25" customHeight="1">
      <c r="A81" s="92" t="s">
        <v>225</v>
      </c>
      <c r="B81" s="92"/>
      <c r="C81" s="89" t="s">
        <v>206</v>
      </c>
      <c r="D81" s="89" t="s">
        <v>39</v>
      </c>
      <c r="E81" s="89" t="s">
        <v>115</v>
      </c>
      <c r="F81" s="89" t="s">
        <v>217</v>
      </c>
      <c r="G81" s="89" t="s">
        <v>106</v>
      </c>
      <c r="H81" s="89" t="s">
        <v>107</v>
      </c>
      <c r="I81" s="89"/>
      <c r="J81" s="107">
        <f>J82+J85</f>
        <v>100</v>
      </c>
      <c r="K81" s="107">
        <f>K83</f>
        <v>0</v>
      </c>
      <c r="L81" s="107">
        <f>L83</f>
        <v>0</v>
      </c>
    </row>
    <row r="82" spans="1:12" ht="30.75" customHeight="1">
      <c r="A82" s="88" t="s">
        <v>316</v>
      </c>
      <c r="B82" s="92"/>
      <c r="C82" s="89" t="s">
        <v>206</v>
      </c>
      <c r="D82" s="89" t="s">
        <v>27</v>
      </c>
      <c r="E82" s="89" t="s">
        <v>115</v>
      </c>
      <c r="F82" s="89" t="s">
        <v>217</v>
      </c>
      <c r="G82" s="89" t="s">
        <v>105</v>
      </c>
      <c r="H82" s="89" t="s">
        <v>107</v>
      </c>
      <c r="I82" s="89"/>
      <c r="J82" s="107">
        <f aca="true" t="shared" si="8" ref="J82:L83">J83</f>
        <v>80</v>
      </c>
      <c r="K82" s="107">
        <f t="shared" si="8"/>
        <v>0</v>
      </c>
      <c r="L82" s="107">
        <f t="shared" si="8"/>
        <v>0</v>
      </c>
    </row>
    <row r="83" spans="1:12" ht="31.5" customHeight="1">
      <c r="A83" s="88" t="s">
        <v>267</v>
      </c>
      <c r="B83" s="92"/>
      <c r="C83" s="89" t="s">
        <v>206</v>
      </c>
      <c r="D83" s="89" t="s">
        <v>28</v>
      </c>
      <c r="E83" s="89" t="s">
        <v>115</v>
      </c>
      <c r="F83" s="89" t="s">
        <v>217</v>
      </c>
      <c r="G83" s="89" t="s">
        <v>105</v>
      </c>
      <c r="H83" s="89" t="s">
        <v>123</v>
      </c>
      <c r="I83" s="89"/>
      <c r="J83" s="107">
        <f t="shared" si="8"/>
        <v>80</v>
      </c>
      <c r="K83" s="107">
        <f t="shared" si="8"/>
        <v>0</v>
      </c>
      <c r="L83" s="107">
        <f t="shared" si="8"/>
        <v>0</v>
      </c>
    </row>
    <row r="84" spans="1:14" s="13" customFormat="1" ht="34.5" customHeight="1">
      <c r="A84" s="88" t="s">
        <v>252</v>
      </c>
      <c r="B84" s="92"/>
      <c r="C84" s="89" t="s">
        <v>206</v>
      </c>
      <c r="D84" s="89" t="s">
        <v>28</v>
      </c>
      <c r="E84" s="89" t="s">
        <v>115</v>
      </c>
      <c r="F84" s="89" t="s">
        <v>217</v>
      </c>
      <c r="G84" s="89" t="s">
        <v>105</v>
      </c>
      <c r="H84" s="89" t="s">
        <v>123</v>
      </c>
      <c r="I84" s="89" t="s">
        <v>87</v>
      </c>
      <c r="J84" s="124">
        <v>80</v>
      </c>
      <c r="K84" s="107">
        <v>0</v>
      </c>
      <c r="L84" s="107">
        <v>0</v>
      </c>
      <c r="M84" s="14"/>
      <c r="N84" s="14"/>
    </row>
    <row r="85" spans="1:14" ht="33" customHeight="1">
      <c r="A85" s="88" t="s">
        <v>222</v>
      </c>
      <c r="B85" s="92"/>
      <c r="C85" s="89" t="s">
        <v>206</v>
      </c>
      <c r="D85" s="89"/>
      <c r="E85" s="89" t="s">
        <v>115</v>
      </c>
      <c r="F85" s="89" t="s">
        <v>217</v>
      </c>
      <c r="G85" s="89" t="s">
        <v>111</v>
      </c>
      <c r="H85" s="89" t="s">
        <v>124</v>
      </c>
      <c r="I85" s="89"/>
      <c r="J85" s="107">
        <f>J87</f>
        <v>20</v>
      </c>
      <c r="K85" s="107">
        <f>K86</f>
        <v>0</v>
      </c>
      <c r="L85" s="107">
        <f>L86</f>
        <v>0</v>
      </c>
      <c r="M85"/>
      <c r="N85"/>
    </row>
    <row r="86" spans="1:14" ht="31.5" customHeight="1">
      <c r="A86" s="88" t="s">
        <v>317</v>
      </c>
      <c r="B86" s="92"/>
      <c r="C86" s="89" t="s">
        <v>206</v>
      </c>
      <c r="D86" s="89"/>
      <c r="E86" s="89" t="s">
        <v>115</v>
      </c>
      <c r="F86" s="89" t="s">
        <v>217</v>
      </c>
      <c r="G86" s="89" t="s">
        <v>111</v>
      </c>
      <c r="H86" s="89" t="s">
        <v>124</v>
      </c>
      <c r="I86" s="89"/>
      <c r="J86" s="107">
        <f>J87</f>
        <v>20</v>
      </c>
      <c r="K86" s="107">
        <f>K87</f>
        <v>0</v>
      </c>
      <c r="L86" s="107">
        <f>L87</f>
        <v>0</v>
      </c>
      <c r="M86"/>
      <c r="N86"/>
    </row>
    <row r="87" spans="1:14" ht="28.5" customHeight="1">
      <c r="A87" s="88" t="s">
        <v>252</v>
      </c>
      <c r="B87" s="92"/>
      <c r="C87" s="89" t="s">
        <v>206</v>
      </c>
      <c r="D87" s="89"/>
      <c r="E87" s="89" t="s">
        <v>115</v>
      </c>
      <c r="F87" s="89" t="s">
        <v>217</v>
      </c>
      <c r="G87" s="89" t="s">
        <v>105</v>
      </c>
      <c r="H87" s="89" t="s">
        <v>124</v>
      </c>
      <c r="I87" s="89" t="s">
        <v>87</v>
      </c>
      <c r="J87" s="107">
        <f>'№ 9'!J86</f>
        <v>20</v>
      </c>
      <c r="K87" s="107">
        <v>0</v>
      </c>
      <c r="L87" s="107">
        <v>0</v>
      </c>
      <c r="M87"/>
      <c r="N87"/>
    </row>
    <row r="88" spans="1:14" ht="27.75" customHeight="1">
      <c r="A88" s="41" t="s">
        <v>274</v>
      </c>
      <c r="B88" s="50"/>
      <c r="C88" s="76" t="s">
        <v>206</v>
      </c>
      <c r="D88" s="76"/>
      <c r="E88" s="76" t="s">
        <v>13</v>
      </c>
      <c r="F88" s="76" t="s">
        <v>32</v>
      </c>
      <c r="G88" s="76" t="s">
        <v>106</v>
      </c>
      <c r="H88" s="76" t="s">
        <v>107</v>
      </c>
      <c r="I88" s="76"/>
      <c r="J88" s="105">
        <f aca="true" t="shared" si="9" ref="J88:L90">J89</f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7" customHeight="1">
      <c r="A89" s="41" t="s">
        <v>93</v>
      </c>
      <c r="B89" s="50"/>
      <c r="C89" s="76" t="s">
        <v>206</v>
      </c>
      <c r="D89" s="76"/>
      <c r="E89" s="76" t="s">
        <v>13</v>
      </c>
      <c r="F89" s="76" t="s">
        <v>12</v>
      </c>
      <c r="G89" s="76" t="s">
        <v>106</v>
      </c>
      <c r="H89" s="76" t="s">
        <v>107</v>
      </c>
      <c r="I89" s="76"/>
      <c r="J89" s="105">
        <f t="shared" si="9"/>
        <v>0</v>
      </c>
      <c r="K89" s="105">
        <f t="shared" si="9"/>
        <v>10</v>
      </c>
      <c r="L89" s="105">
        <f t="shared" si="9"/>
        <v>10</v>
      </c>
      <c r="M89"/>
      <c r="N89"/>
    </row>
    <row r="90" spans="1:14" ht="26.25" customHeight="1">
      <c r="A90" s="51" t="s">
        <v>159</v>
      </c>
      <c r="B90" s="50"/>
      <c r="C90" s="76" t="s">
        <v>206</v>
      </c>
      <c r="D90" s="76"/>
      <c r="E90" s="76" t="s">
        <v>13</v>
      </c>
      <c r="F90" s="76" t="s">
        <v>12</v>
      </c>
      <c r="G90" s="76" t="s">
        <v>105</v>
      </c>
      <c r="H90" s="76" t="s">
        <v>107</v>
      </c>
      <c r="I90" s="76"/>
      <c r="J90" s="105">
        <f t="shared" si="9"/>
        <v>0</v>
      </c>
      <c r="K90" s="105">
        <f t="shared" si="9"/>
        <v>10</v>
      </c>
      <c r="L90" s="105">
        <f t="shared" si="9"/>
        <v>10</v>
      </c>
      <c r="M90"/>
      <c r="N90"/>
    </row>
    <row r="91" spans="1:14" ht="26.25" customHeight="1">
      <c r="A91" s="51" t="s">
        <v>92</v>
      </c>
      <c r="B91" s="47"/>
      <c r="C91" s="77" t="s">
        <v>206</v>
      </c>
      <c r="D91" s="77"/>
      <c r="E91" s="77" t="s">
        <v>13</v>
      </c>
      <c r="F91" s="77" t="s">
        <v>12</v>
      </c>
      <c r="G91" s="77" t="s">
        <v>105</v>
      </c>
      <c r="H91" s="77" t="s">
        <v>130</v>
      </c>
      <c r="I91" s="77" t="s">
        <v>178</v>
      </c>
      <c r="J91" s="105">
        <v>0</v>
      </c>
      <c r="K91" s="105">
        <f>'№6'!I147</f>
        <v>10</v>
      </c>
      <c r="L91" s="105">
        <f>'№6'!J147</f>
        <v>10</v>
      </c>
      <c r="M91"/>
      <c r="N91"/>
    </row>
    <row r="92" spans="1:14" ht="24.75" customHeight="1">
      <c r="A92" s="50" t="s">
        <v>61</v>
      </c>
      <c r="B92" s="76" t="s">
        <v>52</v>
      </c>
      <c r="C92" s="76"/>
      <c r="D92" s="76"/>
      <c r="E92" s="76"/>
      <c r="F92" s="76"/>
      <c r="G92" s="76"/>
      <c r="H92" s="76"/>
      <c r="I92" s="76"/>
      <c r="J92" s="110">
        <f>J93+J111</f>
        <v>6887.2</v>
      </c>
      <c r="K92" s="110">
        <f>K93</f>
        <v>3954.4</v>
      </c>
      <c r="L92" s="110">
        <f>L93</f>
        <v>2304.5</v>
      </c>
      <c r="M92"/>
      <c r="N92"/>
    </row>
    <row r="93" spans="1:14" ht="26.25" customHeight="1">
      <c r="A93" s="50" t="s">
        <v>44</v>
      </c>
      <c r="B93" s="76"/>
      <c r="C93" s="76" t="s">
        <v>43</v>
      </c>
      <c r="D93" s="76"/>
      <c r="E93" s="76" t="s">
        <v>106</v>
      </c>
      <c r="F93" s="76" t="s">
        <v>32</v>
      </c>
      <c r="G93" s="76" t="s">
        <v>106</v>
      </c>
      <c r="H93" s="76" t="s">
        <v>107</v>
      </c>
      <c r="I93" s="76"/>
      <c r="J93" s="110">
        <f>J94+J106</f>
        <v>6739.2</v>
      </c>
      <c r="K93" s="110">
        <f>K94+K106</f>
        <v>3954.4</v>
      </c>
      <c r="L93" s="110">
        <f>L94+L106</f>
        <v>2304.5</v>
      </c>
      <c r="M93"/>
      <c r="N93"/>
    </row>
    <row r="94" spans="1:14" ht="67.5" customHeight="1">
      <c r="A94" s="50" t="s">
        <v>168</v>
      </c>
      <c r="B94" s="102"/>
      <c r="C94" s="76" t="s">
        <v>43</v>
      </c>
      <c r="D94" s="76"/>
      <c r="E94" s="76" t="s">
        <v>111</v>
      </c>
      <c r="F94" s="76" t="s">
        <v>32</v>
      </c>
      <c r="G94" s="76" t="s">
        <v>106</v>
      </c>
      <c r="H94" s="76" t="s">
        <v>107</v>
      </c>
      <c r="I94" s="76"/>
      <c r="J94" s="105">
        <f>J95</f>
        <v>6719.2</v>
      </c>
      <c r="K94" s="105">
        <f>K95</f>
        <v>3934.4</v>
      </c>
      <c r="L94" s="105">
        <f>L95</f>
        <v>2284.5</v>
      </c>
      <c r="M94"/>
      <c r="N94"/>
    </row>
    <row r="95" spans="1:14" ht="24" customHeight="1">
      <c r="A95" s="50" t="s">
        <v>275</v>
      </c>
      <c r="B95" s="102"/>
      <c r="C95" s="76" t="s">
        <v>43</v>
      </c>
      <c r="D95" s="76"/>
      <c r="E95" s="76" t="s">
        <v>111</v>
      </c>
      <c r="F95" s="76" t="s">
        <v>217</v>
      </c>
      <c r="G95" s="76" t="s">
        <v>106</v>
      </c>
      <c r="H95" s="76" t="s">
        <v>107</v>
      </c>
      <c r="I95" s="76"/>
      <c r="J95" s="105">
        <f>J96+J103</f>
        <v>6719.2</v>
      </c>
      <c r="K95" s="105">
        <f>K96+K103</f>
        <v>3934.4</v>
      </c>
      <c r="L95" s="105">
        <f>L96+L103</f>
        <v>2284.5</v>
      </c>
      <c r="M95"/>
      <c r="N95"/>
    </row>
    <row r="96" spans="1:14" ht="50.25" customHeight="1">
      <c r="A96" s="41" t="s">
        <v>276</v>
      </c>
      <c r="B96" s="102"/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107</v>
      </c>
      <c r="I96" s="76"/>
      <c r="J96" s="105">
        <f>'№ 9'!J95</f>
        <v>5913</v>
      </c>
      <c r="K96" s="105">
        <f>'№ 9'!K95</f>
        <v>2031</v>
      </c>
      <c r="L96" s="105">
        <f>L97+L101</f>
        <v>2284.5</v>
      </c>
      <c r="M96"/>
      <c r="N96"/>
    </row>
    <row r="97" spans="1:14" ht="35.25" customHeight="1">
      <c r="A97" s="41" t="s">
        <v>318</v>
      </c>
      <c r="B97" s="102"/>
      <c r="C97" s="76" t="s">
        <v>43</v>
      </c>
      <c r="D97" s="76"/>
      <c r="E97" s="76" t="s">
        <v>111</v>
      </c>
      <c r="F97" s="76" t="s">
        <v>217</v>
      </c>
      <c r="G97" s="76" t="s">
        <v>105</v>
      </c>
      <c r="H97" s="76" t="s">
        <v>112</v>
      </c>
      <c r="I97" s="76"/>
      <c r="J97" s="105">
        <f>J98</f>
        <v>3906.8</v>
      </c>
      <c r="K97" s="105">
        <f>K98</f>
        <v>2031</v>
      </c>
      <c r="L97" s="105">
        <f>'№ 9'!L95</f>
        <v>2284.5</v>
      </c>
      <c r="M97"/>
      <c r="N97"/>
    </row>
    <row r="98" spans="1:14" ht="36.75" customHeight="1">
      <c r="A98" s="88" t="s">
        <v>349</v>
      </c>
      <c r="B98" s="102"/>
      <c r="C98" s="76" t="s">
        <v>43</v>
      </c>
      <c r="D98" s="76"/>
      <c r="E98" s="76" t="s">
        <v>111</v>
      </c>
      <c r="F98" s="76" t="s">
        <v>217</v>
      </c>
      <c r="G98" s="76" t="s">
        <v>105</v>
      </c>
      <c r="H98" s="76" t="s">
        <v>112</v>
      </c>
      <c r="I98" s="76" t="s">
        <v>87</v>
      </c>
      <c r="J98" s="105">
        <f>'№ 9'!J97</f>
        <v>3906.8</v>
      </c>
      <c r="K98" s="105">
        <f>'№ 9'!K97</f>
        <v>2031</v>
      </c>
      <c r="L98" s="105">
        <f>'№ 9'!L97</f>
        <v>2284.5</v>
      </c>
      <c r="M98"/>
      <c r="N98"/>
    </row>
    <row r="99" spans="1:14" ht="30" customHeight="1">
      <c r="A99" s="41" t="s">
        <v>345</v>
      </c>
      <c r="B99" s="87"/>
      <c r="C99" s="87" t="s">
        <v>43</v>
      </c>
      <c r="D99" s="87" t="s">
        <v>105</v>
      </c>
      <c r="E99" s="87" t="s">
        <v>115</v>
      </c>
      <c r="F99" s="77" t="s">
        <v>217</v>
      </c>
      <c r="G99" s="76" t="s">
        <v>105</v>
      </c>
      <c r="H99" s="77" t="s">
        <v>367</v>
      </c>
      <c r="I99" s="76"/>
      <c r="J99" s="105">
        <f>J100</f>
        <v>2006.2</v>
      </c>
      <c r="K99" s="105">
        <f>K100</f>
        <v>0</v>
      </c>
      <c r="L99" s="105">
        <f>L100</f>
        <v>0</v>
      </c>
      <c r="M99"/>
      <c r="N99"/>
    </row>
    <row r="100" spans="1:14" ht="39.75" customHeight="1">
      <c r="A100" s="88" t="s">
        <v>349</v>
      </c>
      <c r="B100" s="87"/>
      <c r="C100" s="87" t="s">
        <v>43</v>
      </c>
      <c r="D100" s="87" t="s">
        <v>105</v>
      </c>
      <c r="E100" s="87" t="s">
        <v>115</v>
      </c>
      <c r="F100" s="77" t="s">
        <v>217</v>
      </c>
      <c r="G100" s="77" t="s">
        <v>105</v>
      </c>
      <c r="H100" s="77" t="s">
        <v>367</v>
      </c>
      <c r="I100" s="76" t="s">
        <v>87</v>
      </c>
      <c r="J100" s="105">
        <f>'№ 9'!J99</f>
        <v>2006.2</v>
      </c>
      <c r="K100" s="105">
        <f>'№ 9'!K99</f>
        <v>0</v>
      </c>
      <c r="L100" s="105">
        <f>'№ 9'!L99</f>
        <v>0</v>
      </c>
      <c r="M100"/>
      <c r="N100"/>
    </row>
    <row r="101" spans="1:14" ht="0.75" customHeight="1">
      <c r="A101" s="94" t="s">
        <v>277</v>
      </c>
      <c r="B101" s="104"/>
      <c r="C101" s="95" t="s">
        <v>43</v>
      </c>
      <c r="D101" s="95"/>
      <c r="E101" s="95" t="s">
        <v>111</v>
      </c>
      <c r="F101" s="95" t="s">
        <v>217</v>
      </c>
      <c r="G101" s="95" t="s">
        <v>105</v>
      </c>
      <c r="H101" s="95" t="s">
        <v>122</v>
      </c>
      <c r="I101" s="95"/>
      <c r="J101" s="109">
        <f>J102</f>
        <v>0</v>
      </c>
      <c r="K101" s="109">
        <f>K102</f>
        <v>0</v>
      </c>
      <c r="L101" s="109">
        <f>L102</f>
        <v>0</v>
      </c>
      <c r="M101"/>
      <c r="N101"/>
    </row>
    <row r="102" spans="1:14" ht="50.25" customHeight="1" hidden="1">
      <c r="A102" s="94" t="s">
        <v>252</v>
      </c>
      <c r="B102" s="104"/>
      <c r="C102" s="95" t="s">
        <v>43</v>
      </c>
      <c r="D102" s="95"/>
      <c r="E102" s="95" t="s">
        <v>111</v>
      </c>
      <c r="F102" s="95" t="s">
        <v>217</v>
      </c>
      <c r="G102" s="95" t="s">
        <v>105</v>
      </c>
      <c r="H102" s="95" t="s">
        <v>122</v>
      </c>
      <c r="I102" s="95" t="s">
        <v>87</v>
      </c>
      <c r="J102" s="109">
        <v>0</v>
      </c>
      <c r="K102" s="109">
        <v>0</v>
      </c>
      <c r="L102" s="109">
        <v>0</v>
      </c>
      <c r="M102"/>
      <c r="N102"/>
    </row>
    <row r="103" spans="1:14" ht="39.75" customHeight="1">
      <c r="A103" s="50" t="s">
        <v>275</v>
      </c>
      <c r="B103" s="103"/>
      <c r="C103" s="77" t="s">
        <v>43</v>
      </c>
      <c r="D103" s="77"/>
      <c r="E103" s="77" t="s">
        <v>111</v>
      </c>
      <c r="F103" s="77" t="s">
        <v>217</v>
      </c>
      <c r="G103" s="77" t="s">
        <v>111</v>
      </c>
      <c r="H103" s="77" t="s">
        <v>107</v>
      </c>
      <c r="I103" s="77"/>
      <c r="J103" s="108">
        <f aca="true" t="shared" si="10" ref="J103:L104">J104</f>
        <v>806.2</v>
      </c>
      <c r="K103" s="108">
        <f t="shared" si="10"/>
        <v>1903.4</v>
      </c>
      <c r="L103" s="108">
        <f t="shared" si="10"/>
        <v>0</v>
      </c>
      <c r="M103"/>
      <c r="N103"/>
    </row>
    <row r="104" spans="1:14" ht="54.75" customHeight="1">
      <c r="A104" s="41" t="s">
        <v>278</v>
      </c>
      <c r="B104" s="103"/>
      <c r="C104" s="77" t="s">
        <v>43</v>
      </c>
      <c r="D104" s="77"/>
      <c r="E104" s="77" t="s">
        <v>111</v>
      </c>
      <c r="F104" s="77" t="s">
        <v>217</v>
      </c>
      <c r="G104" s="77" t="s">
        <v>111</v>
      </c>
      <c r="H104" s="77" t="s">
        <v>343</v>
      </c>
      <c r="I104" s="77"/>
      <c r="J104" s="108">
        <f t="shared" si="10"/>
        <v>806.2</v>
      </c>
      <c r="K104" s="108">
        <f t="shared" si="10"/>
        <v>1903.4</v>
      </c>
      <c r="L104" s="108">
        <f t="shared" si="10"/>
        <v>0</v>
      </c>
      <c r="M104"/>
      <c r="N104"/>
    </row>
    <row r="105" spans="1:14" ht="36" customHeight="1">
      <c r="A105" s="88" t="s">
        <v>349</v>
      </c>
      <c r="B105" s="103"/>
      <c r="C105" s="77" t="s">
        <v>43</v>
      </c>
      <c r="D105" s="77"/>
      <c r="E105" s="77" t="s">
        <v>111</v>
      </c>
      <c r="F105" s="77" t="s">
        <v>217</v>
      </c>
      <c r="G105" s="77" t="s">
        <v>111</v>
      </c>
      <c r="H105" s="77" t="s">
        <v>343</v>
      </c>
      <c r="I105" s="77" t="s">
        <v>87</v>
      </c>
      <c r="J105" s="108">
        <f>'№ 9'!J102</f>
        <v>806.2</v>
      </c>
      <c r="K105" s="108">
        <f>'№ 9'!K102</f>
        <v>1903.4</v>
      </c>
      <c r="L105" s="108">
        <f>'№6'!J37</f>
        <v>0</v>
      </c>
      <c r="M105"/>
      <c r="N105"/>
    </row>
    <row r="106" spans="1:14" ht="47.25" customHeight="1">
      <c r="A106" s="41" t="s">
        <v>128</v>
      </c>
      <c r="B106" s="76"/>
      <c r="C106" s="76" t="s">
        <v>43</v>
      </c>
      <c r="D106" s="76"/>
      <c r="E106" s="76" t="s">
        <v>115</v>
      </c>
      <c r="F106" s="76" t="s">
        <v>32</v>
      </c>
      <c r="G106" s="76" t="s">
        <v>106</v>
      </c>
      <c r="H106" s="76" t="s">
        <v>107</v>
      </c>
      <c r="I106" s="76"/>
      <c r="J106" s="105">
        <f aca="true" t="shared" si="11" ref="J106:L109">J107</f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27" customHeight="1">
      <c r="A107" s="41" t="s">
        <v>225</v>
      </c>
      <c r="B107" s="87"/>
      <c r="C107" s="87" t="s">
        <v>43</v>
      </c>
      <c r="D107" s="87" t="s">
        <v>106</v>
      </c>
      <c r="E107" s="87" t="s">
        <v>115</v>
      </c>
      <c r="F107" s="77" t="s">
        <v>217</v>
      </c>
      <c r="G107" s="76" t="s">
        <v>106</v>
      </c>
      <c r="H107" s="77" t="s">
        <v>107</v>
      </c>
      <c r="I107" s="76"/>
      <c r="J107" s="105">
        <f t="shared" si="11"/>
        <v>20</v>
      </c>
      <c r="K107" s="105">
        <f t="shared" si="11"/>
        <v>20</v>
      </c>
      <c r="L107" s="105">
        <f t="shared" si="11"/>
        <v>20</v>
      </c>
      <c r="M107"/>
      <c r="N107"/>
    </row>
    <row r="108" spans="1:14" ht="42" customHeight="1">
      <c r="A108" s="41" t="s">
        <v>279</v>
      </c>
      <c r="B108" s="87"/>
      <c r="C108" s="87" t="s">
        <v>43</v>
      </c>
      <c r="D108" s="87" t="s">
        <v>105</v>
      </c>
      <c r="E108" s="87" t="s">
        <v>115</v>
      </c>
      <c r="F108" s="77" t="s">
        <v>217</v>
      </c>
      <c r="G108" s="76" t="s">
        <v>105</v>
      </c>
      <c r="H108" s="77" t="s">
        <v>107</v>
      </c>
      <c r="I108" s="76"/>
      <c r="J108" s="105">
        <f t="shared" si="11"/>
        <v>20</v>
      </c>
      <c r="K108" s="105">
        <f t="shared" si="11"/>
        <v>20</v>
      </c>
      <c r="L108" s="105">
        <f t="shared" si="11"/>
        <v>20</v>
      </c>
      <c r="M108"/>
      <c r="N108"/>
    </row>
    <row r="109" spans="1:14" ht="36" customHeight="1">
      <c r="A109" s="41" t="s">
        <v>280</v>
      </c>
      <c r="B109" s="87"/>
      <c r="C109" s="87" t="s">
        <v>43</v>
      </c>
      <c r="D109" s="87" t="s">
        <v>105</v>
      </c>
      <c r="E109" s="87" t="s">
        <v>115</v>
      </c>
      <c r="F109" s="77" t="s">
        <v>217</v>
      </c>
      <c r="G109" s="76" t="s">
        <v>105</v>
      </c>
      <c r="H109" s="77" t="s">
        <v>0</v>
      </c>
      <c r="I109" s="76"/>
      <c r="J109" s="105">
        <f t="shared" si="11"/>
        <v>20</v>
      </c>
      <c r="K109" s="105">
        <f t="shared" si="11"/>
        <v>20</v>
      </c>
      <c r="L109" s="105">
        <f t="shared" si="11"/>
        <v>20</v>
      </c>
      <c r="M109"/>
      <c r="N109"/>
    </row>
    <row r="110" spans="1:14" ht="33" customHeight="1">
      <c r="A110" s="88" t="s">
        <v>349</v>
      </c>
      <c r="B110" s="87"/>
      <c r="C110" s="87" t="s">
        <v>43</v>
      </c>
      <c r="D110" s="87" t="s">
        <v>105</v>
      </c>
      <c r="E110" s="87" t="s">
        <v>115</v>
      </c>
      <c r="F110" s="77" t="s">
        <v>217</v>
      </c>
      <c r="G110" s="77" t="s">
        <v>105</v>
      </c>
      <c r="H110" s="77">
        <v>11160</v>
      </c>
      <c r="I110" s="76" t="s">
        <v>87</v>
      </c>
      <c r="J110" s="105">
        <f>'№6'!H61</f>
        <v>20</v>
      </c>
      <c r="K110" s="105">
        <f>'№6'!I61</f>
        <v>20</v>
      </c>
      <c r="L110" s="105">
        <f>'№6'!J61</f>
        <v>20</v>
      </c>
      <c r="M110"/>
      <c r="N110"/>
    </row>
    <row r="111" spans="1:14" ht="33" customHeight="1">
      <c r="A111" s="54" t="s">
        <v>363</v>
      </c>
      <c r="B111" s="87"/>
      <c r="C111" s="87" t="s">
        <v>365</v>
      </c>
      <c r="D111" s="87"/>
      <c r="E111" s="87" t="s">
        <v>13</v>
      </c>
      <c r="F111" s="77" t="s">
        <v>32</v>
      </c>
      <c r="G111" s="77" t="s">
        <v>106</v>
      </c>
      <c r="H111" s="77" t="s">
        <v>107</v>
      </c>
      <c r="I111" s="76"/>
      <c r="J111" s="105">
        <f aca="true" t="shared" si="12" ref="J111:L112">J112</f>
        <v>148</v>
      </c>
      <c r="K111" s="105">
        <f t="shared" si="12"/>
        <v>0</v>
      </c>
      <c r="L111" s="105">
        <f t="shared" si="12"/>
        <v>0</v>
      </c>
      <c r="M111"/>
      <c r="N111"/>
    </row>
    <row r="112" spans="1:14" ht="33" customHeight="1">
      <c r="A112" s="54" t="s">
        <v>159</v>
      </c>
      <c r="B112" s="87"/>
      <c r="C112" s="87" t="s">
        <v>365</v>
      </c>
      <c r="D112" s="87"/>
      <c r="E112" s="87" t="s">
        <v>13</v>
      </c>
      <c r="F112" s="77" t="s">
        <v>12</v>
      </c>
      <c r="G112" s="77" t="s">
        <v>106</v>
      </c>
      <c r="H112" s="77" t="s">
        <v>107</v>
      </c>
      <c r="I112" s="76"/>
      <c r="J112" s="105">
        <f t="shared" si="12"/>
        <v>148</v>
      </c>
      <c r="K112" s="105">
        <f t="shared" si="12"/>
        <v>0</v>
      </c>
      <c r="L112" s="105">
        <f t="shared" si="12"/>
        <v>0</v>
      </c>
      <c r="M112"/>
      <c r="N112"/>
    </row>
    <row r="113" spans="1:14" ht="33" customHeight="1">
      <c r="A113" s="54" t="s">
        <v>159</v>
      </c>
      <c r="B113" s="87"/>
      <c r="C113" s="87" t="s">
        <v>365</v>
      </c>
      <c r="D113" s="87"/>
      <c r="E113" s="87" t="s">
        <v>13</v>
      </c>
      <c r="F113" s="77" t="s">
        <v>12</v>
      </c>
      <c r="G113" s="77" t="s">
        <v>105</v>
      </c>
      <c r="H113" s="77" t="s">
        <v>107</v>
      </c>
      <c r="I113" s="76"/>
      <c r="J113" s="105">
        <f aca="true" t="shared" si="13" ref="J113:L114">J114</f>
        <v>148</v>
      </c>
      <c r="K113" s="105">
        <f t="shared" si="13"/>
        <v>0</v>
      </c>
      <c r="L113" s="105">
        <f t="shared" si="13"/>
        <v>0</v>
      </c>
      <c r="M113"/>
      <c r="N113"/>
    </row>
    <row r="114" spans="1:14" ht="33" customHeight="1">
      <c r="A114" s="118" t="s">
        <v>364</v>
      </c>
      <c r="B114" s="87"/>
      <c r="C114" s="87" t="s">
        <v>365</v>
      </c>
      <c r="D114" s="87"/>
      <c r="E114" s="87" t="s">
        <v>13</v>
      </c>
      <c r="F114" s="77" t="s">
        <v>12</v>
      </c>
      <c r="G114" s="77" t="s">
        <v>105</v>
      </c>
      <c r="H114" s="77" t="s">
        <v>366</v>
      </c>
      <c r="I114" s="76"/>
      <c r="J114" s="105">
        <f t="shared" si="13"/>
        <v>148</v>
      </c>
      <c r="K114" s="105">
        <f t="shared" si="13"/>
        <v>0</v>
      </c>
      <c r="L114" s="105">
        <f t="shared" si="13"/>
        <v>0</v>
      </c>
      <c r="M114"/>
      <c r="N114"/>
    </row>
    <row r="115" spans="1:14" ht="33" customHeight="1">
      <c r="A115" s="88" t="s">
        <v>349</v>
      </c>
      <c r="B115" s="87"/>
      <c r="C115" s="87" t="s">
        <v>365</v>
      </c>
      <c r="D115" s="87"/>
      <c r="E115" s="87" t="s">
        <v>13</v>
      </c>
      <c r="F115" s="77" t="s">
        <v>12</v>
      </c>
      <c r="G115" s="77" t="s">
        <v>105</v>
      </c>
      <c r="H115" s="77" t="s">
        <v>366</v>
      </c>
      <c r="I115" s="76" t="s">
        <v>87</v>
      </c>
      <c r="J115" s="105">
        <f>'№ 9'!J112</f>
        <v>148</v>
      </c>
      <c r="K115" s="105">
        <v>0</v>
      </c>
      <c r="L115" s="105">
        <v>0</v>
      </c>
      <c r="M115"/>
      <c r="N115"/>
    </row>
    <row r="116" spans="1:14" ht="24" customHeight="1">
      <c r="A116" s="51" t="s">
        <v>60</v>
      </c>
      <c r="B116" s="76" t="s">
        <v>51</v>
      </c>
      <c r="C116" s="76"/>
      <c r="D116" s="76"/>
      <c r="E116" s="76"/>
      <c r="F116" s="76"/>
      <c r="G116" s="76"/>
      <c r="H116" s="76"/>
      <c r="I116" s="76"/>
      <c r="J116" s="105">
        <f>J117+J127+J133</f>
        <v>5320.2</v>
      </c>
      <c r="K116" s="105">
        <f>K117+K127+K133</f>
        <v>1518.1</v>
      </c>
      <c r="L116" s="105">
        <f>L117+L127+L133</f>
        <v>1309.6999999999998</v>
      </c>
      <c r="M116"/>
      <c r="N116"/>
    </row>
    <row r="117" spans="1:14" ht="22.5" customHeight="1">
      <c r="A117" s="51" t="s">
        <v>83</v>
      </c>
      <c r="B117" s="76"/>
      <c r="C117" s="76" t="s">
        <v>82</v>
      </c>
      <c r="D117" s="76"/>
      <c r="E117" s="76" t="s">
        <v>106</v>
      </c>
      <c r="F117" s="76" t="s">
        <v>32</v>
      </c>
      <c r="G117" s="76" t="s">
        <v>106</v>
      </c>
      <c r="H117" s="76" t="s">
        <v>107</v>
      </c>
      <c r="I117" s="76"/>
      <c r="J117" s="105">
        <f aca="true" t="shared" si="14" ref="J117:L119">J118</f>
        <v>712.5</v>
      </c>
      <c r="K117" s="105">
        <f t="shared" si="14"/>
        <v>281.1</v>
      </c>
      <c r="L117" s="105">
        <f t="shared" si="14"/>
        <v>261.6</v>
      </c>
      <c r="M117"/>
      <c r="N117"/>
    </row>
    <row r="118" spans="1:14" ht="34.5" customHeight="1">
      <c r="A118" s="41" t="s">
        <v>164</v>
      </c>
      <c r="B118" s="76"/>
      <c r="C118" s="76" t="s">
        <v>82</v>
      </c>
      <c r="D118" s="76"/>
      <c r="E118" s="76" t="s">
        <v>13</v>
      </c>
      <c r="F118" s="76" t="s">
        <v>32</v>
      </c>
      <c r="G118" s="76" t="s">
        <v>106</v>
      </c>
      <c r="H118" s="76" t="s">
        <v>107</v>
      </c>
      <c r="I118" s="76"/>
      <c r="J118" s="105">
        <f t="shared" si="14"/>
        <v>712.5</v>
      </c>
      <c r="K118" s="105">
        <f t="shared" si="14"/>
        <v>281.1</v>
      </c>
      <c r="L118" s="105">
        <f t="shared" si="14"/>
        <v>261.6</v>
      </c>
      <c r="M118"/>
      <c r="N118"/>
    </row>
    <row r="119" spans="1:14" ht="26.25" customHeight="1">
      <c r="A119" s="41" t="s">
        <v>93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106</v>
      </c>
      <c r="H119" s="76" t="s">
        <v>107</v>
      </c>
      <c r="I119" s="76"/>
      <c r="J119" s="105">
        <f t="shared" si="14"/>
        <v>712.5</v>
      </c>
      <c r="K119" s="105">
        <f t="shared" si="14"/>
        <v>281.1</v>
      </c>
      <c r="L119" s="105">
        <f t="shared" si="14"/>
        <v>261.6</v>
      </c>
      <c r="M119"/>
      <c r="N119"/>
    </row>
    <row r="120" spans="1:14" ht="26.25" customHeight="1">
      <c r="A120" s="51" t="s">
        <v>159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107</v>
      </c>
      <c r="I120" s="76"/>
      <c r="J120" s="105">
        <f>J121+J123</f>
        <v>712.5</v>
      </c>
      <c r="K120" s="105">
        <f>K121+K123</f>
        <v>281.1</v>
      </c>
      <c r="L120" s="105">
        <f>L121+L123</f>
        <v>261.6</v>
      </c>
      <c r="M120"/>
      <c r="N120"/>
    </row>
    <row r="121" spans="1:14" ht="28.5" customHeight="1">
      <c r="A121" s="50" t="s">
        <v>281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16</v>
      </c>
      <c r="I121" s="76"/>
      <c r="J121" s="105">
        <f>J122</f>
        <v>433.5</v>
      </c>
      <c r="K121" s="105">
        <f>K122</f>
        <v>41</v>
      </c>
      <c r="L121" s="105">
        <f>L122</f>
        <v>43.1</v>
      </c>
      <c r="M121"/>
      <c r="N121"/>
    </row>
    <row r="122" spans="1:14" ht="39" customHeight="1">
      <c r="A122" s="88" t="s">
        <v>349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16</v>
      </c>
      <c r="I122" s="76" t="s">
        <v>87</v>
      </c>
      <c r="J122" s="105">
        <f>'№ 9'!J119</f>
        <v>433.5</v>
      </c>
      <c r="K122" s="108">
        <f>'№ 9'!K119</f>
        <v>41</v>
      </c>
      <c r="L122" s="108">
        <f>'№ 9'!L119</f>
        <v>43.1</v>
      </c>
      <c r="M122"/>
      <c r="N122"/>
    </row>
    <row r="123" spans="1:14" ht="28.5" customHeight="1">
      <c r="A123" s="50" t="s">
        <v>66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15</v>
      </c>
      <c r="I123" s="76"/>
      <c r="J123" s="105">
        <f>J124</f>
        <v>279</v>
      </c>
      <c r="K123" s="105">
        <f>K124</f>
        <v>240.1</v>
      </c>
      <c r="L123" s="105">
        <f>L124</f>
        <v>218.5</v>
      </c>
      <c r="M123"/>
      <c r="N123"/>
    </row>
    <row r="124" spans="1:14" ht="33.75" customHeight="1">
      <c r="A124" s="88" t="s">
        <v>349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15</v>
      </c>
      <c r="I124" s="76" t="s">
        <v>87</v>
      </c>
      <c r="J124" s="105">
        <f>'№ 9'!J121</f>
        <v>279</v>
      </c>
      <c r="K124" s="105">
        <f>'№ 9'!K121</f>
        <v>240.1</v>
      </c>
      <c r="L124" s="105">
        <f>'№ 9'!L121</f>
        <v>218.5</v>
      </c>
      <c r="M124"/>
      <c r="N124"/>
    </row>
    <row r="125" spans="1:14" ht="34.5" customHeight="1" hidden="1">
      <c r="A125" s="88" t="s">
        <v>377</v>
      </c>
      <c r="B125" s="76"/>
      <c r="C125" s="76" t="s">
        <v>82</v>
      </c>
      <c r="D125" s="76"/>
      <c r="E125" s="76" t="s">
        <v>13</v>
      </c>
      <c r="F125" s="76" t="s">
        <v>12</v>
      </c>
      <c r="G125" s="76" t="s">
        <v>105</v>
      </c>
      <c r="H125" s="76" t="s">
        <v>190</v>
      </c>
      <c r="I125" s="76"/>
      <c r="J125" s="105" t="e">
        <f>'№ 9'!#REF!</f>
        <v>#REF!</v>
      </c>
      <c r="K125" s="105"/>
      <c r="L125" s="105"/>
      <c r="M125"/>
      <c r="N125"/>
    </row>
    <row r="126" spans="1:14" ht="34.5" customHeight="1" hidden="1">
      <c r="A126" s="41" t="s">
        <v>92</v>
      </c>
      <c r="B126" s="76"/>
      <c r="C126" s="76" t="s">
        <v>82</v>
      </c>
      <c r="D126" s="76"/>
      <c r="E126" s="76" t="s">
        <v>13</v>
      </c>
      <c r="F126" s="76" t="s">
        <v>12</v>
      </c>
      <c r="G126" s="76" t="s">
        <v>105</v>
      </c>
      <c r="H126" s="76" t="s">
        <v>190</v>
      </c>
      <c r="I126" s="76" t="s">
        <v>178</v>
      </c>
      <c r="J126" s="105" t="e">
        <f>'№ 9'!#REF!</f>
        <v>#REF!</v>
      </c>
      <c r="K126" s="105"/>
      <c r="L126" s="105"/>
      <c r="M126"/>
      <c r="N126"/>
    </row>
    <row r="127" spans="1:14" ht="26.25" customHeight="1">
      <c r="A127" s="50" t="s">
        <v>85</v>
      </c>
      <c r="B127" s="76"/>
      <c r="C127" s="76" t="s">
        <v>84</v>
      </c>
      <c r="D127" s="76"/>
      <c r="E127" s="76" t="s">
        <v>106</v>
      </c>
      <c r="F127" s="76" t="s">
        <v>32</v>
      </c>
      <c r="G127" s="76" t="s">
        <v>106</v>
      </c>
      <c r="H127" s="76" t="s">
        <v>107</v>
      </c>
      <c r="I127" s="76"/>
      <c r="J127" s="105">
        <f>J128</f>
        <v>1398.1</v>
      </c>
      <c r="K127" s="105">
        <f>K128</f>
        <v>15</v>
      </c>
      <c r="L127" s="105">
        <f>L128</f>
        <v>15</v>
      </c>
      <c r="M127"/>
      <c r="N127"/>
    </row>
    <row r="128" spans="1:14" ht="78.75" customHeight="1">
      <c r="A128" s="50" t="s">
        <v>78</v>
      </c>
      <c r="B128" s="76"/>
      <c r="C128" s="76" t="s">
        <v>84</v>
      </c>
      <c r="D128" s="76"/>
      <c r="E128" s="76" t="s">
        <v>105</v>
      </c>
      <c r="F128" s="76" t="s">
        <v>32</v>
      </c>
      <c r="G128" s="76" t="s">
        <v>106</v>
      </c>
      <c r="H128" s="76" t="s">
        <v>107</v>
      </c>
      <c r="I128" s="76"/>
      <c r="J128" s="105">
        <f aca="true" t="shared" si="15" ref="J128:L131">J129</f>
        <v>1398.1</v>
      </c>
      <c r="K128" s="105">
        <f t="shared" si="15"/>
        <v>15</v>
      </c>
      <c r="L128" s="105">
        <f t="shared" si="15"/>
        <v>15</v>
      </c>
      <c r="M128"/>
      <c r="N128"/>
    </row>
    <row r="129" spans="1:14" ht="26.25" customHeight="1">
      <c r="A129" s="50" t="s">
        <v>225</v>
      </c>
      <c r="B129" s="76"/>
      <c r="C129" s="76" t="s">
        <v>84</v>
      </c>
      <c r="D129" s="76"/>
      <c r="E129" s="76" t="s">
        <v>105</v>
      </c>
      <c r="F129" s="76" t="s">
        <v>217</v>
      </c>
      <c r="G129" s="76" t="s">
        <v>106</v>
      </c>
      <c r="H129" s="76" t="s">
        <v>107</v>
      </c>
      <c r="I129" s="76"/>
      <c r="J129" s="105">
        <f t="shared" si="15"/>
        <v>1398.1</v>
      </c>
      <c r="K129" s="105">
        <f t="shared" si="15"/>
        <v>15</v>
      </c>
      <c r="L129" s="105">
        <f t="shared" si="15"/>
        <v>15</v>
      </c>
      <c r="M129"/>
      <c r="N129"/>
    </row>
    <row r="130" spans="1:14" ht="47.25" customHeight="1">
      <c r="A130" s="50" t="s">
        <v>223</v>
      </c>
      <c r="B130" s="76"/>
      <c r="C130" s="76" t="s">
        <v>84</v>
      </c>
      <c r="D130" s="76"/>
      <c r="E130" s="76" t="s">
        <v>105</v>
      </c>
      <c r="F130" s="76" t="s">
        <v>217</v>
      </c>
      <c r="G130" s="76" t="s">
        <v>105</v>
      </c>
      <c r="H130" s="76" t="s">
        <v>107</v>
      </c>
      <c r="I130" s="76"/>
      <c r="J130" s="105">
        <f>J131</f>
        <v>1398.1</v>
      </c>
      <c r="K130" s="105">
        <f t="shared" si="15"/>
        <v>15</v>
      </c>
      <c r="L130" s="105">
        <f t="shared" si="15"/>
        <v>15</v>
      </c>
      <c r="M130"/>
      <c r="N130"/>
    </row>
    <row r="131" spans="1:14" ht="36" customHeight="1">
      <c r="A131" s="41" t="s">
        <v>384</v>
      </c>
      <c r="B131" s="76"/>
      <c r="C131" s="76" t="s">
        <v>84</v>
      </c>
      <c r="D131" s="76"/>
      <c r="E131" s="87" t="s">
        <v>105</v>
      </c>
      <c r="F131" s="87" t="s">
        <v>217</v>
      </c>
      <c r="G131" s="87" t="s">
        <v>105</v>
      </c>
      <c r="H131" s="87" t="s">
        <v>382</v>
      </c>
      <c r="I131" s="76"/>
      <c r="J131" s="105">
        <f>J132</f>
        <v>1398.1</v>
      </c>
      <c r="K131" s="105">
        <f t="shared" si="15"/>
        <v>15</v>
      </c>
      <c r="L131" s="105">
        <f t="shared" si="15"/>
        <v>15</v>
      </c>
      <c r="M131"/>
      <c r="N131"/>
    </row>
    <row r="132" spans="1:14" ht="38.25" customHeight="1">
      <c r="A132" s="88" t="s">
        <v>349</v>
      </c>
      <c r="B132" s="76"/>
      <c r="C132" s="76" t="s">
        <v>84</v>
      </c>
      <c r="D132" s="76"/>
      <c r="E132" s="87" t="s">
        <v>105</v>
      </c>
      <c r="F132" s="87" t="s">
        <v>217</v>
      </c>
      <c r="G132" s="87" t="s">
        <v>105</v>
      </c>
      <c r="H132" s="87" t="s">
        <v>382</v>
      </c>
      <c r="I132" s="76" t="s">
        <v>87</v>
      </c>
      <c r="J132" s="105">
        <f>'№ 9'!J127</f>
        <v>1398.1</v>
      </c>
      <c r="K132" s="105">
        <f>'№6'!I24</f>
        <v>15</v>
      </c>
      <c r="L132" s="105">
        <f>'№6'!J24</f>
        <v>15</v>
      </c>
      <c r="M132"/>
      <c r="N132"/>
    </row>
    <row r="133" spans="1:14" ht="28.5" customHeight="1">
      <c r="A133" s="41" t="s">
        <v>102</v>
      </c>
      <c r="B133" s="76"/>
      <c r="C133" s="76" t="s">
        <v>101</v>
      </c>
      <c r="D133" s="76"/>
      <c r="E133" s="76" t="s">
        <v>106</v>
      </c>
      <c r="F133" s="76" t="s">
        <v>32</v>
      </c>
      <c r="G133" s="76" t="s">
        <v>32</v>
      </c>
      <c r="H133" s="76" t="s">
        <v>107</v>
      </c>
      <c r="I133" s="76"/>
      <c r="J133" s="105">
        <f>J134+J146+J151+J156</f>
        <v>3209.6</v>
      </c>
      <c r="K133" s="105">
        <f>'№ 9'!K128</f>
        <v>1222</v>
      </c>
      <c r="L133" s="105">
        <f>'№ 9'!L128</f>
        <v>1033.1</v>
      </c>
      <c r="M133"/>
      <c r="N133"/>
    </row>
    <row r="134" spans="1:14" ht="64.5" customHeight="1">
      <c r="A134" s="47" t="s">
        <v>182</v>
      </c>
      <c r="B134" s="76"/>
      <c r="C134" s="76" t="s">
        <v>101</v>
      </c>
      <c r="D134" s="76"/>
      <c r="E134" s="76" t="s">
        <v>117</v>
      </c>
      <c r="F134" s="76" t="s">
        <v>32</v>
      </c>
      <c r="G134" s="76" t="s">
        <v>106</v>
      </c>
      <c r="H134" s="76" t="s">
        <v>107</v>
      </c>
      <c r="I134" s="76"/>
      <c r="J134" s="105">
        <f>J135</f>
        <v>1941.6999999999998</v>
      </c>
      <c r="K134" s="105">
        <f>K135</f>
        <v>1209</v>
      </c>
      <c r="L134" s="105">
        <f>'№ 9'!L129</f>
        <v>1020.0999999999999</v>
      </c>
      <c r="M134"/>
      <c r="N134"/>
    </row>
    <row r="135" spans="1:14" ht="27" customHeight="1">
      <c r="A135" s="50" t="s">
        <v>225</v>
      </c>
      <c r="B135" s="76"/>
      <c r="C135" s="76" t="s">
        <v>101</v>
      </c>
      <c r="D135" s="76"/>
      <c r="E135" s="76" t="s">
        <v>117</v>
      </c>
      <c r="F135" s="76" t="s">
        <v>217</v>
      </c>
      <c r="G135" s="76" t="s">
        <v>106</v>
      </c>
      <c r="H135" s="76" t="s">
        <v>107</v>
      </c>
      <c r="I135" s="76"/>
      <c r="J135" s="105">
        <f>'№ 9'!J130</f>
        <v>1941.6999999999998</v>
      </c>
      <c r="K135" s="105">
        <f>'№ 9'!K130</f>
        <v>1209</v>
      </c>
      <c r="L135" s="105">
        <f>'№ 9'!L130</f>
        <v>1020.0999999999999</v>
      </c>
      <c r="M135"/>
      <c r="N135"/>
    </row>
    <row r="136" spans="1:14" ht="39" customHeight="1">
      <c r="A136" s="47" t="s">
        <v>268</v>
      </c>
      <c r="B136" s="77"/>
      <c r="C136" s="77" t="s">
        <v>101</v>
      </c>
      <c r="D136" s="77"/>
      <c r="E136" s="77" t="s">
        <v>117</v>
      </c>
      <c r="F136" s="77" t="s">
        <v>217</v>
      </c>
      <c r="G136" s="77" t="s">
        <v>105</v>
      </c>
      <c r="H136" s="77" t="s">
        <v>107</v>
      </c>
      <c r="I136" s="77"/>
      <c r="J136" s="108">
        <f>'№ 9'!J131</f>
        <v>1322.3</v>
      </c>
      <c r="K136" s="108">
        <f aca="true" t="shared" si="16" ref="J136:L137">K137</f>
        <v>1003.2</v>
      </c>
      <c r="L136" s="108">
        <f t="shared" si="16"/>
        <v>804.3</v>
      </c>
      <c r="M136"/>
      <c r="N136"/>
    </row>
    <row r="137" spans="1:14" ht="33" customHeight="1">
      <c r="A137" s="47" t="s">
        <v>282</v>
      </c>
      <c r="B137" s="77"/>
      <c r="C137" s="77" t="s">
        <v>101</v>
      </c>
      <c r="D137" s="77"/>
      <c r="E137" s="77" t="s">
        <v>117</v>
      </c>
      <c r="F137" s="77" t="s">
        <v>217</v>
      </c>
      <c r="G137" s="77" t="s">
        <v>105</v>
      </c>
      <c r="H137" s="77" t="s">
        <v>116</v>
      </c>
      <c r="I137" s="77"/>
      <c r="J137" s="108">
        <f t="shared" si="16"/>
        <v>1322.3</v>
      </c>
      <c r="K137" s="108">
        <f t="shared" si="16"/>
        <v>1003.2</v>
      </c>
      <c r="L137" s="108">
        <f t="shared" si="16"/>
        <v>804.3</v>
      </c>
      <c r="M137"/>
      <c r="N137"/>
    </row>
    <row r="138" spans="1:14" s="13" customFormat="1" ht="34.5" customHeight="1">
      <c r="A138" s="88" t="s">
        <v>349</v>
      </c>
      <c r="B138" s="44"/>
      <c r="C138" s="76" t="s">
        <v>101</v>
      </c>
      <c r="D138" s="76" t="s">
        <v>75</v>
      </c>
      <c r="E138" s="76" t="s">
        <v>117</v>
      </c>
      <c r="F138" s="76" t="s">
        <v>217</v>
      </c>
      <c r="G138" s="76" t="s">
        <v>105</v>
      </c>
      <c r="H138" s="76" t="s">
        <v>116</v>
      </c>
      <c r="I138" s="76" t="s">
        <v>87</v>
      </c>
      <c r="J138" s="105">
        <f>'№ 9'!J133</f>
        <v>1322.3</v>
      </c>
      <c r="K138" s="105">
        <f>'№ 9'!K133</f>
        <v>1003.2</v>
      </c>
      <c r="L138" s="105">
        <f>'№ 9'!L133</f>
        <v>804.3</v>
      </c>
      <c r="M138" s="14"/>
      <c r="N138" s="14"/>
    </row>
    <row r="139" spans="1:14" s="13" customFormat="1" ht="34.5" customHeight="1">
      <c r="A139" s="88" t="s">
        <v>346</v>
      </c>
      <c r="B139" s="44"/>
      <c r="C139" s="76" t="s">
        <v>101</v>
      </c>
      <c r="D139" s="76"/>
      <c r="E139" s="76" t="s">
        <v>117</v>
      </c>
      <c r="F139" s="76" t="s">
        <v>217</v>
      </c>
      <c r="G139" s="76" t="s">
        <v>105</v>
      </c>
      <c r="H139" s="76" t="s">
        <v>199</v>
      </c>
      <c r="I139" s="76"/>
      <c r="J139" s="105">
        <f>'№ 9'!J134</f>
        <v>160</v>
      </c>
      <c r="K139" s="105">
        <f>'№ 9'!K134</f>
        <v>0</v>
      </c>
      <c r="L139" s="105">
        <f>'№ 9'!L134</f>
        <v>0</v>
      </c>
      <c r="M139" s="14"/>
      <c r="N139" s="14"/>
    </row>
    <row r="140" spans="1:14" s="13" customFormat="1" ht="34.5" customHeight="1">
      <c r="A140" s="88" t="s">
        <v>347</v>
      </c>
      <c r="B140" s="44"/>
      <c r="C140" s="76" t="s">
        <v>101</v>
      </c>
      <c r="D140" s="76"/>
      <c r="E140" s="76" t="s">
        <v>117</v>
      </c>
      <c r="F140" s="76" t="s">
        <v>217</v>
      </c>
      <c r="G140" s="76" t="s">
        <v>105</v>
      </c>
      <c r="H140" s="76" t="s">
        <v>199</v>
      </c>
      <c r="I140" s="76" t="s">
        <v>87</v>
      </c>
      <c r="J140" s="105">
        <f>'№ 9'!J135</f>
        <v>160</v>
      </c>
      <c r="K140" s="105">
        <f>'№ 9'!K135</f>
        <v>0</v>
      </c>
      <c r="L140" s="105">
        <f>'№ 9'!L135</f>
        <v>0</v>
      </c>
      <c r="M140" s="14"/>
      <c r="N140" s="14"/>
    </row>
    <row r="141" spans="1:14" s="13" customFormat="1" ht="42" customHeight="1">
      <c r="A141" s="41" t="s">
        <v>283</v>
      </c>
      <c r="B141" s="50"/>
      <c r="C141" s="76" t="s">
        <v>101</v>
      </c>
      <c r="D141" s="43" t="s">
        <v>31</v>
      </c>
      <c r="E141" s="87" t="s">
        <v>117</v>
      </c>
      <c r="F141" s="87" t="s">
        <v>217</v>
      </c>
      <c r="G141" s="87" t="s">
        <v>111</v>
      </c>
      <c r="H141" s="87" t="s">
        <v>107</v>
      </c>
      <c r="I141" s="76"/>
      <c r="J141" s="105">
        <f>J142+J144</f>
        <v>459.4</v>
      </c>
      <c r="K141" s="108">
        <f aca="true" t="shared" si="17" ref="J141:L142">K142</f>
        <v>205.8</v>
      </c>
      <c r="L141" s="108">
        <f t="shared" si="17"/>
        <v>215.8</v>
      </c>
      <c r="M141" s="14"/>
      <c r="N141" s="14"/>
    </row>
    <row r="142" spans="1:14" s="13" customFormat="1" ht="27.75" customHeight="1">
      <c r="A142" s="47" t="s">
        <v>284</v>
      </c>
      <c r="B142" s="47"/>
      <c r="C142" s="77" t="s">
        <v>101</v>
      </c>
      <c r="D142" s="43"/>
      <c r="E142" s="87" t="s">
        <v>117</v>
      </c>
      <c r="F142" s="87" t="s">
        <v>217</v>
      </c>
      <c r="G142" s="87" t="s">
        <v>111</v>
      </c>
      <c r="H142" s="87" t="s">
        <v>79</v>
      </c>
      <c r="I142" s="76"/>
      <c r="J142" s="105">
        <f t="shared" si="17"/>
        <v>440.4</v>
      </c>
      <c r="K142" s="108">
        <f t="shared" si="17"/>
        <v>205.8</v>
      </c>
      <c r="L142" s="108">
        <f t="shared" si="17"/>
        <v>215.8</v>
      </c>
      <c r="M142" s="14"/>
      <c r="N142" s="14"/>
    </row>
    <row r="143" spans="1:14" s="13" customFormat="1" ht="34.5" customHeight="1">
      <c r="A143" s="88" t="s">
        <v>349</v>
      </c>
      <c r="B143" s="50"/>
      <c r="C143" s="76" t="s">
        <v>101</v>
      </c>
      <c r="D143" s="43"/>
      <c r="E143" s="87" t="s">
        <v>117</v>
      </c>
      <c r="F143" s="87" t="s">
        <v>217</v>
      </c>
      <c r="G143" s="87" t="s">
        <v>111</v>
      </c>
      <c r="H143" s="87" t="s">
        <v>79</v>
      </c>
      <c r="I143" s="76" t="s">
        <v>87</v>
      </c>
      <c r="J143" s="105">
        <f>'№ 9'!J138</f>
        <v>440.4</v>
      </c>
      <c r="K143" s="105">
        <f>'№ 9'!K138</f>
        <v>205.8</v>
      </c>
      <c r="L143" s="105">
        <f>'№ 9'!L138</f>
        <v>215.8</v>
      </c>
      <c r="M143" s="14"/>
      <c r="N143" s="14"/>
    </row>
    <row r="144" spans="1:14" s="13" customFormat="1" ht="34.5" customHeight="1">
      <c r="A144" s="88" t="s">
        <v>369</v>
      </c>
      <c r="B144" s="50"/>
      <c r="C144" s="76" t="s">
        <v>101</v>
      </c>
      <c r="D144" s="43"/>
      <c r="E144" s="87" t="s">
        <v>117</v>
      </c>
      <c r="F144" s="87" t="s">
        <v>217</v>
      </c>
      <c r="G144" s="87" t="s">
        <v>111</v>
      </c>
      <c r="H144" s="87" t="s">
        <v>368</v>
      </c>
      <c r="I144" s="76"/>
      <c r="J144" s="105">
        <f>J145</f>
        <v>19</v>
      </c>
      <c r="K144" s="105">
        <f>K145</f>
        <v>0</v>
      </c>
      <c r="L144" s="105">
        <f>L145</f>
        <v>0</v>
      </c>
      <c r="M144" s="14"/>
      <c r="N144" s="14"/>
    </row>
    <row r="145" spans="1:14" s="13" customFormat="1" ht="34.5" customHeight="1">
      <c r="A145" s="88" t="s">
        <v>347</v>
      </c>
      <c r="B145" s="50"/>
      <c r="C145" s="76" t="s">
        <v>101</v>
      </c>
      <c r="D145" s="43"/>
      <c r="E145" s="87" t="s">
        <v>117</v>
      </c>
      <c r="F145" s="87" t="s">
        <v>217</v>
      </c>
      <c r="G145" s="87" t="s">
        <v>111</v>
      </c>
      <c r="H145" s="87" t="s">
        <v>368</v>
      </c>
      <c r="I145" s="76" t="s">
        <v>87</v>
      </c>
      <c r="J145" s="105">
        <v>19</v>
      </c>
      <c r="K145" s="105">
        <v>0</v>
      </c>
      <c r="L145" s="105">
        <v>0</v>
      </c>
      <c r="M145" s="14"/>
      <c r="N145" s="14"/>
    </row>
    <row r="146" spans="1:14" s="13" customFormat="1" ht="63" customHeight="1">
      <c r="A146" s="41" t="s">
        <v>127</v>
      </c>
      <c r="B146" s="50"/>
      <c r="C146" s="76" t="s">
        <v>101</v>
      </c>
      <c r="D146" s="43"/>
      <c r="E146" s="87" t="s">
        <v>4</v>
      </c>
      <c r="F146" s="87" t="s">
        <v>32</v>
      </c>
      <c r="G146" s="87" t="s">
        <v>106</v>
      </c>
      <c r="H146" s="87" t="s">
        <v>107</v>
      </c>
      <c r="I146" s="76"/>
      <c r="J146" s="105">
        <f aca="true" t="shared" si="18" ref="J146:L148">J147</f>
        <v>1154.3</v>
      </c>
      <c r="K146" s="105">
        <f t="shared" si="18"/>
        <v>0</v>
      </c>
      <c r="L146" s="105">
        <f t="shared" si="18"/>
        <v>0</v>
      </c>
      <c r="M146" s="14"/>
      <c r="N146" s="14"/>
    </row>
    <row r="147" spans="1:14" s="13" customFormat="1" ht="23.25" customHeight="1">
      <c r="A147" s="41" t="s">
        <v>225</v>
      </c>
      <c r="B147" s="50"/>
      <c r="C147" s="76" t="s">
        <v>101</v>
      </c>
      <c r="D147" s="43"/>
      <c r="E147" s="87" t="s">
        <v>4</v>
      </c>
      <c r="F147" s="87" t="s">
        <v>217</v>
      </c>
      <c r="G147" s="87" t="s">
        <v>106</v>
      </c>
      <c r="H147" s="87" t="s">
        <v>107</v>
      </c>
      <c r="I147" s="76"/>
      <c r="J147" s="105">
        <f t="shared" si="18"/>
        <v>1154.3</v>
      </c>
      <c r="K147" s="105">
        <f t="shared" si="18"/>
        <v>0</v>
      </c>
      <c r="L147" s="105">
        <f t="shared" si="18"/>
        <v>0</v>
      </c>
      <c r="M147" s="14"/>
      <c r="N147" s="14"/>
    </row>
    <row r="148" spans="1:14" s="13" customFormat="1" ht="38.25" customHeight="1">
      <c r="A148" s="41" t="s">
        <v>224</v>
      </c>
      <c r="B148" s="50"/>
      <c r="C148" s="76" t="s">
        <v>101</v>
      </c>
      <c r="D148" s="43"/>
      <c r="E148" s="87" t="s">
        <v>4</v>
      </c>
      <c r="F148" s="87" t="s">
        <v>217</v>
      </c>
      <c r="G148" s="87" t="s">
        <v>105</v>
      </c>
      <c r="H148" s="87" t="s">
        <v>107</v>
      </c>
      <c r="I148" s="76"/>
      <c r="J148" s="105">
        <f t="shared" si="18"/>
        <v>1154.3</v>
      </c>
      <c r="K148" s="105">
        <f t="shared" si="18"/>
        <v>0</v>
      </c>
      <c r="L148" s="105">
        <f t="shared" si="18"/>
        <v>0</v>
      </c>
      <c r="M148" s="14"/>
      <c r="N148" s="14"/>
    </row>
    <row r="149" spans="1:14" s="13" customFormat="1" ht="69.75" customHeight="1">
      <c r="A149" s="41" t="s">
        <v>306</v>
      </c>
      <c r="B149" s="50"/>
      <c r="C149" s="76" t="s">
        <v>101</v>
      </c>
      <c r="D149" s="43"/>
      <c r="E149" s="87" t="s">
        <v>4</v>
      </c>
      <c r="F149" s="87" t="s">
        <v>217</v>
      </c>
      <c r="G149" s="87" t="s">
        <v>105</v>
      </c>
      <c r="H149" s="87" t="s">
        <v>205</v>
      </c>
      <c r="I149" s="76"/>
      <c r="J149" s="105">
        <f>J150</f>
        <v>1154.3</v>
      </c>
      <c r="K149" s="105">
        <f>K150</f>
        <v>0</v>
      </c>
      <c r="L149" s="105">
        <f>L150</f>
        <v>0</v>
      </c>
      <c r="M149" s="14"/>
      <c r="N149" s="14"/>
    </row>
    <row r="150" spans="1:14" s="13" customFormat="1" ht="38.25" customHeight="1">
      <c r="A150" s="88" t="s">
        <v>349</v>
      </c>
      <c r="B150" s="50"/>
      <c r="C150" s="76" t="s">
        <v>101</v>
      </c>
      <c r="D150" s="43"/>
      <c r="E150" s="87" t="s">
        <v>4</v>
      </c>
      <c r="F150" s="87" t="s">
        <v>217</v>
      </c>
      <c r="G150" s="87" t="s">
        <v>105</v>
      </c>
      <c r="H150" s="87" t="s">
        <v>205</v>
      </c>
      <c r="I150" s="76" t="s">
        <v>87</v>
      </c>
      <c r="J150" s="105">
        <f>'№ 9'!J145</f>
        <v>1154.3</v>
      </c>
      <c r="K150" s="105">
        <f>'№6'!I83</f>
        <v>0</v>
      </c>
      <c r="L150" s="105">
        <f>'№6'!J83</f>
        <v>0</v>
      </c>
      <c r="M150" s="14"/>
      <c r="N150" s="14"/>
    </row>
    <row r="151" spans="1:14" s="13" customFormat="1" ht="63" customHeight="1">
      <c r="A151" s="51" t="s">
        <v>307</v>
      </c>
      <c r="B151" s="50"/>
      <c r="C151" s="76" t="s">
        <v>101</v>
      </c>
      <c r="D151" s="43"/>
      <c r="E151" s="87" t="s">
        <v>5</v>
      </c>
      <c r="F151" s="87" t="s">
        <v>32</v>
      </c>
      <c r="G151" s="87" t="s">
        <v>106</v>
      </c>
      <c r="H151" s="87" t="s">
        <v>107</v>
      </c>
      <c r="I151" s="76"/>
      <c r="J151" s="105">
        <f aca="true" t="shared" si="19" ref="J151:L153">J152</f>
        <v>113</v>
      </c>
      <c r="K151" s="105">
        <f t="shared" si="19"/>
        <v>0</v>
      </c>
      <c r="L151" s="105">
        <f t="shared" si="19"/>
        <v>0</v>
      </c>
      <c r="M151" s="14"/>
      <c r="N151" s="14"/>
    </row>
    <row r="152" spans="1:14" s="13" customFormat="1" ht="27" customHeight="1">
      <c r="A152" s="41" t="s">
        <v>225</v>
      </c>
      <c r="B152" s="50"/>
      <c r="C152" s="76" t="s">
        <v>101</v>
      </c>
      <c r="D152" s="43"/>
      <c r="E152" s="87" t="s">
        <v>5</v>
      </c>
      <c r="F152" s="87" t="s">
        <v>217</v>
      </c>
      <c r="G152" s="87" t="s">
        <v>106</v>
      </c>
      <c r="H152" s="87" t="s">
        <v>107</v>
      </c>
      <c r="I152" s="76"/>
      <c r="J152" s="105">
        <f t="shared" si="19"/>
        <v>113</v>
      </c>
      <c r="K152" s="105">
        <f t="shared" si="19"/>
        <v>0</v>
      </c>
      <c r="L152" s="105">
        <f t="shared" si="19"/>
        <v>0</v>
      </c>
      <c r="M152" s="14"/>
      <c r="N152" s="14"/>
    </row>
    <row r="153" spans="1:14" s="13" customFormat="1" ht="36.75" customHeight="1">
      <c r="A153" s="41" t="s">
        <v>220</v>
      </c>
      <c r="B153" s="50"/>
      <c r="C153" s="76" t="s">
        <v>101</v>
      </c>
      <c r="D153" s="43"/>
      <c r="E153" s="87" t="s">
        <v>5</v>
      </c>
      <c r="F153" s="87" t="s">
        <v>217</v>
      </c>
      <c r="G153" s="87" t="s">
        <v>105</v>
      </c>
      <c r="H153" s="87" t="s">
        <v>107</v>
      </c>
      <c r="I153" s="76"/>
      <c r="J153" s="105">
        <f t="shared" si="19"/>
        <v>113</v>
      </c>
      <c r="K153" s="105">
        <v>0</v>
      </c>
      <c r="L153" s="105">
        <v>0</v>
      </c>
      <c r="M153" s="14"/>
      <c r="N153" s="14"/>
    </row>
    <row r="154" spans="1:14" s="13" customFormat="1" ht="87.75" customHeight="1">
      <c r="A154" s="41" t="s">
        <v>192</v>
      </c>
      <c r="B154" s="50"/>
      <c r="C154" s="76" t="s">
        <v>101</v>
      </c>
      <c r="D154" s="43"/>
      <c r="E154" s="87" t="s">
        <v>5</v>
      </c>
      <c r="F154" s="87" t="s">
        <v>217</v>
      </c>
      <c r="G154" s="87" t="s">
        <v>105</v>
      </c>
      <c r="H154" s="87" t="s">
        <v>191</v>
      </c>
      <c r="I154" s="76"/>
      <c r="J154" s="105">
        <f>J155</f>
        <v>113</v>
      </c>
      <c r="K154" s="105">
        <f>K155</f>
        <v>0</v>
      </c>
      <c r="L154" s="105">
        <f>L155</f>
        <v>0</v>
      </c>
      <c r="M154" s="14"/>
      <c r="N154" s="14"/>
    </row>
    <row r="155" spans="1:14" s="13" customFormat="1" ht="36" customHeight="1">
      <c r="A155" s="88" t="s">
        <v>349</v>
      </c>
      <c r="B155" s="50"/>
      <c r="C155" s="76" t="s">
        <v>101</v>
      </c>
      <c r="D155" s="43"/>
      <c r="E155" s="87" t="s">
        <v>5</v>
      </c>
      <c r="F155" s="87" t="s">
        <v>104</v>
      </c>
      <c r="G155" s="87" t="s">
        <v>105</v>
      </c>
      <c r="H155" s="87" t="s">
        <v>191</v>
      </c>
      <c r="I155" s="76" t="s">
        <v>87</v>
      </c>
      <c r="J155" s="105">
        <f>'№ 9'!J150</f>
        <v>113</v>
      </c>
      <c r="K155" s="105">
        <f>'№6'!I89</f>
        <v>0</v>
      </c>
      <c r="L155" s="105">
        <f>'№6'!J89</f>
        <v>0</v>
      </c>
      <c r="M155" s="14"/>
      <c r="N155" s="14"/>
    </row>
    <row r="156" spans="1:14" s="13" customFormat="1" ht="28.5" customHeight="1">
      <c r="A156" s="41" t="s">
        <v>94</v>
      </c>
      <c r="B156" s="50"/>
      <c r="C156" s="76" t="s">
        <v>101</v>
      </c>
      <c r="D156" s="43"/>
      <c r="E156" s="87" t="s">
        <v>13</v>
      </c>
      <c r="F156" s="87" t="s">
        <v>32</v>
      </c>
      <c r="G156" s="87" t="s">
        <v>106</v>
      </c>
      <c r="H156" s="87" t="s">
        <v>107</v>
      </c>
      <c r="I156" s="76"/>
      <c r="J156" s="105">
        <f aca="true" t="shared" si="20" ref="J156:L157">J157</f>
        <v>0.6</v>
      </c>
      <c r="K156" s="108">
        <f t="shared" si="20"/>
        <v>13</v>
      </c>
      <c r="L156" s="108">
        <f t="shared" si="20"/>
        <v>13</v>
      </c>
      <c r="M156" s="14"/>
      <c r="N156" s="14"/>
    </row>
    <row r="157" spans="1:14" s="13" customFormat="1" ht="24" customHeight="1">
      <c r="A157" s="41" t="s">
        <v>93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106</v>
      </c>
      <c r="H157" s="87" t="s">
        <v>107</v>
      </c>
      <c r="I157" s="76"/>
      <c r="J157" s="105">
        <f t="shared" si="20"/>
        <v>0.6</v>
      </c>
      <c r="K157" s="105">
        <f t="shared" si="20"/>
        <v>13</v>
      </c>
      <c r="L157" s="105">
        <f t="shared" si="20"/>
        <v>13</v>
      </c>
      <c r="M157" s="14"/>
      <c r="N157" s="14"/>
    </row>
    <row r="158" spans="1:14" s="13" customFormat="1" ht="27" customHeight="1">
      <c r="A158" s="41" t="s">
        <v>93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107</v>
      </c>
      <c r="I158" s="76"/>
      <c r="J158" s="105">
        <f>J160+J161</f>
        <v>0.6</v>
      </c>
      <c r="K158" s="105">
        <f>K160+K161</f>
        <v>13</v>
      </c>
      <c r="L158" s="105">
        <f>L160+L161</f>
        <v>13</v>
      </c>
      <c r="M158" s="14"/>
      <c r="N158" s="14"/>
    </row>
    <row r="159" spans="1:14" s="13" customFormat="1" ht="20.25" customHeight="1">
      <c r="A159" s="41" t="s">
        <v>285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126</v>
      </c>
      <c r="I159" s="76"/>
      <c r="J159" s="105">
        <f>J160</f>
        <v>0</v>
      </c>
      <c r="K159" s="105">
        <f>K160</f>
        <v>10</v>
      </c>
      <c r="L159" s="105">
        <f>L160</f>
        <v>10</v>
      </c>
      <c r="M159" s="14"/>
      <c r="N159" s="14"/>
    </row>
    <row r="160" spans="1:14" s="13" customFormat="1" ht="33.75" customHeight="1">
      <c r="A160" s="88" t="s">
        <v>349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126</v>
      </c>
      <c r="I160" s="76" t="s">
        <v>87</v>
      </c>
      <c r="J160" s="105">
        <f>'№ 9'!J155</f>
        <v>0</v>
      </c>
      <c r="K160" s="105">
        <f>'№6'!I161</f>
        <v>10</v>
      </c>
      <c r="L160" s="105">
        <f>'№6'!J161</f>
        <v>10</v>
      </c>
      <c r="M160" s="14"/>
      <c r="N160" s="14"/>
    </row>
    <row r="161" spans="1:12" ht="26.25" customHeight="1">
      <c r="A161" s="41" t="s">
        <v>377</v>
      </c>
      <c r="B161" s="50"/>
      <c r="C161" s="76" t="s">
        <v>101</v>
      </c>
      <c r="D161" s="43"/>
      <c r="E161" s="87" t="s">
        <v>13</v>
      </c>
      <c r="F161" s="87" t="s">
        <v>12</v>
      </c>
      <c r="G161" s="87" t="s">
        <v>105</v>
      </c>
      <c r="H161" s="87" t="s">
        <v>190</v>
      </c>
      <c r="I161" s="76"/>
      <c r="J161" s="105">
        <f>J162</f>
        <v>0.6</v>
      </c>
      <c r="K161" s="108">
        <f>K162</f>
        <v>3</v>
      </c>
      <c r="L161" s="108">
        <f>L162</f>
        <v>3</v>
      </c>
    </row>
    <row r="162" spans="1:12" ht="20.25" customHeight="1">
      <c r="A162" s="41" t="s">
        <v>92</v>
      </c>
      <c r="B162" s="50"/>
      <c r="C162" s="76" t="s">
        <v>101</v>
      </c>
      <c r="D162" s="43"/>
      <c r="E162" s="87" t="s">
        <v>13</v>
      </c>
      <c r="F162" s="87" t="s">
        <v>12</v>
      </c>
      <c r="G162" s="87" t="s">
        <v>105</v>
      </c>
      <c r="H162" s="87" t="s">
        <v>190</v>
      </c>
      <c r="I162" s="76" t="s">
        <v>178</v>
      </c>
      <c r="J162" s="105">
        <f>'№ 9'!J157</f>
        <v>0.6</v>
      </c>
      <c r="K162" s="105">
        <f>'№6'!I158</f>
        <v>3</v>
      </c>
      <c r="L162" s="105">
        <f>'№6'!J158</f>
        <v>3</v>
      </c>
    </row>
    <row r="163" spans="1:12" ht="21.75" customHeight="1">
      <c r="A163" s="51" t="s">
        <v>319</v>
      </c>
      <c r="B163" s="76" t="s">
        <v>50</v>
      </c>
      <c r="C163" s="49"/>
      <c r="D163" s="76"/>
      <c r="E163" s="76"/>
      <c r="F163" s="76"/>
      <c r="G163" s="76"/>
      <c r="H163" s="76"/>
      <c r="I163" s="76"/>
      <c r="J163" s="105">
        <f aca="true" t="shared" si="21" ref="J163:L166">J164</f>
        <v>1927.2</v>
      </c>
      <c r="K163" s="105">
        <f t="shared" si="21"/>
        <v>1655.8</v>
      </c>
      <c r="L163" s="105">
        <f t="shared" si="21"/>
        <v>1660.8</v>
      </c>
    </row>
    <row r="164" spans="1:12" ht="25.5" customHeight="1">
      <c r="A164" s="41" t="s">
        <v>42</v>
      </c>
      <c r="B164" s="41"/>
      <c r="C164" s="76" t="s">
        <v>41</v>
      </c>
      <c r="D164" s="76"/>
      <c r="E164" s="76" t="s">
        <v>106</v>
      </c>
      <c r="F164" s="76" t="s">
        <v>32</v>
      </c>
      <c r="G164" s="76" t="s">
        <v>106</v>
      </c>
      <c r="H164" s="76" t="s">
        <v>107</v>
      </c>
      <c r="I164" s="76"/>
      <c r="J164" s="105">
        <f t="shared" si="21"/>
        <v>1927.2</v>
      </c>
      <c r="K164" s="105">
        <f t="shared" si="21"/>
        <v>1655.8</v>
      </c>
      <c r="L164" s="105">
        <f t="shared" si="21"/>
        <v>1660.8</v>
      </c>
    </row>
    <row r="165" spans="1:12" ht="69.75" customHeight="1">
      <c r="A165" s="41" t="s">
        <v>183</v>
      </c>
      <c r="B165" s="41"/>
      <c r="C165" s="76" t="s">
        <v>41</v>
      </c>
      <c r="D165" s="76" t="s">
        <v>23</v>
      </c>
      <c r="E165" s="76" t="s">
        <v>118</v>
      </c>
      <c r="F165" s="76" t="s">
        <v>32</v>
      </c>
      <c r="G165" s="76" t="s">
        <v>106</v>
      </c>
      <c r="H165" s="76" t="s">
        <v>107</v>
      </c>
      <c r="I165" s="76"/>
      <c r="J165" s="105">
        <f t="shared" si="21"/>
        <v>1927.2</v>
      </c>
      <c r="K165" s="105">
        <f t="shared" si="21"/>
        <v>1655.8</v>
      </c>
      <c r="L165" s="105">
        <f t="shared" si="21"/>
        <v>1660.8</v>
      </c>
    </row>
    <row r="166" spans="1:12" ht="21.75" customHeight="1">
      <c r="A166" s="41" t="s">
        <v>225</v>
      </c>
      <c r="B166" s="41"/>
      <c r="C166" s="76" t="s">
        <v>41</v>
      </c>
      <c r="D166" s="76" t="s">
        <v>24</v>
      </c>
      <c r="E166" s="76" t="s">
        <v>118</v>
      </c>
      <c r="F166" s="76" t="s">
        <v>217</v>
      </c>
      <c r="G166" s="76" t="s">
        <v>106</v>
      </c>
      <c r="H166" s="76" t="s">
        <v>107</v>
      </c>
      <c r="I166" s="76"/>
      <c r="J166" s="105">
        <f t="shared" si="21"/>
        <v>1927.2</v>
      </c>
      <c r="K166" s="105">
        <f t="shared" si="21"/>
        <v>1655.8</v>
      </c>
      <c r="L166" s="105">
        <f t="shared" si="21"/>
        <v>1660.8</v>
      </c>
    </row>
    <row r="167" spans="1:12" ht="33" customHeight="1">
      <c r="A167" s="41" t="s">
        <v>286</v>
      </c>
      <c r="B167" s="41"/>
      <c r="C167" s="76" t="s">
        <v>41</v>
      </c>
      <c r="D167" s="43" t="s">
        <v>58</v>
      </c>
      <c r="E167" s="87" t="s">
        <v>118</v>
      </c>
      <c r="F167" s="87" t="s">
        <v>217</v>
      </c>
      <c r="G167" s="87" t="s">
        <v>105</v>
      </c>
      <c r="H167" s="87" t="s">
        <v>107</v>
      </c>
      <c r="I167" s="76"/>
      <c r="J167" s="105">
        <f>'№ 9'!J162</f>
        <v>1927.2</v>
      </c>
      <c r="K167" s="105">
        <f>K168+K170</f>
        <v>1655.8</v>
      </c>
      <c r="L167" s="105">
        <f>L168+L170</f>
        <v>1660.8</v>
      </c>
    </row>
    <row r="168" spans="1:14" s="1" customFormat="1" ht="21.75" customHeight="1">
      <c r="A168" s="41" t="s">
        <v>296</v>
      </c>
      <c r="B168" s="41"/>
      <c r="C168" s="76" t="s">
        <v>41</v>
      </c>
      <c r="D168" s="43" t="s">
        <v>25</v>
      </c>
      <c r="E168" s="87" t="s">
        <v>118</v>
      </c>
      <c r="F168" s="87" t="s">
        <v>217</v>
      </c>
      <c r="G168" s="87" t="s">
        <v>105</v>
      </c>
      <c r="H168" s="87" t="s">
        <v>114</v>
      </c>
      <c r="I168" s="76"/>
      <c r="J168" s="105">
        <f>J169</f>
        <v>1146.5</v>
      </c>
      <c r="K168" s="105">
        <f>K169</f>
        <v>940</v>
      </c>
      <c r="L168" s="105">
        <f>L169</f>
        <v>945</v>
      </c>
      <c r="M168" s="5"/>
      <c r="N168" s="5"/>
    </row>
    <row r="169" spans="1:14" ht="21" customHeight="1">
      <c r="A169" s="41" t="s">
        <v>287</v>
      </c>
      <c r="B169" s="41"/>
      <c r="C169" s="76" t="s">
        <v>41</v>
      </c>
      <c r="D169" s="43"/>
      <c r="E169" s="87" t="s">
        <v>118</v>
      </c>
      <c r="F169" s="87" t="s">
        <v>217</v>
      </c>
      <c r="G169" s="87" t="s">
        <v>105</v>
      </c>
      <c r="H169" s="87" t="s">
        <v>114</v>
      </c>
      <c r="I169" s="76" t="s">
        <v>176</v>
      </c>
      <c r="J169" s="105">
        <f>'№ 9'!J164</f>
        <v>1146.5</v>
      </c>
      <c r="K169" s="105">
        <f>'№ 9'!K164</f>
        <v>940</v>
      </c>
      <c r="L169" s="105">
        <f>'№ 9'!L164</f>
        <v>945</v>
      </c>
      <c r="M169"/>
      <c r="N169"/>
    </row>
    <row r="170" spans="1:14" ht="111" customHeight="1">
      <c r="A170" s="41" t="s">
        <v>320</v>
      </c>
      <c r="B170" s="41"/>
      <c r="C170" s="76" t="s">
        <v>41</v>
      </c>
      <c r="D170" s="43"/>
      <c r="E170" s="87" t="s">
        <v>118</v>
      </c>
      <c r="F170" s="87" t="s">
        <v>217</v>
      </c>
      <c r="G170" s="87" t="s">
        <v>105</v>
      </c>
      <c r="H170" s="87" t="s">
        <v>160</v>
      </c>
      <c r="I170" s="76"/>
      <c r="J170" s="105">
        <f>J171</f>
        <v>780.7</v>
      </c>
      <c r="K170" s="105">
        <f>'№ 9'!K165</f>
        <v>715.8</v>
      </c>
      <c r="L170" s="105">
        <f>L171</f>
        <v>715.8</v>
      </c>
      <c r="M170"/>
      <c r="N170"/>
    </row>
    <row r="171" spans="1:14" ht="26.25" customHeight="1">
      <c r="A171" s="41" t="s">
        <v>287</v>
      </c>
      <c r="B171" s="49"/>
      <c r="C171" s="76" t="s">
        <v>41</v>
      </c>
      <c r="D171" s="44"/>
      <c r="E171" s="76" t="s">
        <v>118</v>
      </c>
      <c r="F171" s="44">
        <v>4</v>
      </c>
      <c r="G171" s="76" t="s">
        <v>105</v>
      </c>
      <c r="H171" s="87" t="s">
        <v>160</v>
      </c>
      <c r="I171" s="76" t="s">
        <v>176</v>
      </c>
      <c r="J171" s="105">
        <f>'№ 9'!J165</f>
        <v>780.7</v>
      </c>
      <c r="K171" s="105">
        <f>'№ 9'!K166</f>
        <v>715.8</v>
      </c>
      <c r="L171" s="105">
        <f>'№ 9'!L166</f>
        <v>715.8</v>
      </c>
      <c r="M171"/>
      <c r="N171"/>
    </row>
    <row r="172" spans="1:14" s="1" customFormat="1" ht="26.25" customHeight="1">
      <c r="A172" s="51" t="s">
        <v>49</v>
      </c>
      <c r="B172" s="49">
        <v>1000</v>
      </c>
      <c r="C172" s="44"/>
      <c r="D172" s="44"/>
      <c r="E172" s="44"/>
      <c r="F172" s="44"/>
      <c r="G172" s="44"/>
      <c r="H172" s="44"/>
      <c r="I172" s="76"/>
      <c r="J172" s="105">
        <f aca="true" t="shared" si="22" ref="J172:L174">J173</f>
        <v>519.4</v>
      </c>
      <c r="K172" s="105">
        <f t="shared" si="22"/>
        <v>540.2</v>
      </c>
      <c r="L172" s="105">
        <f t="shared" si="22"/>
        <v>561.8</v>
      </c>
      <c r="M172" s="5"/>
      <c r="N172" s="5"/>
    </row>
    <row r="173" spans="1:14" s="1" customFormat="1" ht="27.75" customHeight="1">
      <c r="A173" s="47" t="s">
        <v>47</v>
      </c>
      <c r="B173" s="49"/>
      <c r="C173" s="44">
        <v>1001</v>
      </c>
      <c r="D173" s="44"/>
      <c r="E173" s="44">
        <v>0</v>
      </c>
      <c r="F173" s="44">
        <v>0</v>
      </c>
      <c r="G173" s="44">
        <v>0</v>
      </c>
      <c r="H173" s="44">
        <v>0</v>
      </c>
      <c r="I173" s="76"/>
      <c r="J173" s="105">
        <f t="shared" si="22"/>
        <v>519.4</v>
      </c>
      <c r="K173" s="105">
        <f t="shared" si="22"/>
        <v>540.2</v>
      </c>
      <c r="L173" s="105">
        <f t="shared" si="22"/>
        <v>561.8</v>
      </c>
      <c r="M173" s="5"/>
      <c r="N173" s="5"/>
    </row>
    <row r="174" spans="1:14" s="1" customFormat="1" ht="34.5" customHeight="1">
      <c r="A174" s="41" t="s">
        <v>94</v>
      </c>
      <c r="B174" s="49"/>
      <c r="C174" s="44">
        <v>1001</v>
      </c>
      <c r="D174" s="44"/>
      <c r="E174" s="76" t="s">
        <v>13</v>
      </c>
      <c r="F174" s="44">
        <v>0</v>
      </c>
      <c r="G174" s="76" t="s">
        <v>106</v>
      </c>
      <c r="H174" s="76" t="s">
        <v>107</v>
      </c>
      <c r="I174" s="76"/>
      <c r="J174" s="105">
        <f t="shared" si="22"/>
        <v>519.4</v>
      </c>
      <c r="K174" s="105">
        <f t="shared" si="22"/>
        <v>540.2</v>
      </c>
      <c r="L174" s="105">
        <f t="shared" si="22"/>
        <v>561.8</v>
      </c>
      <c r="M174" s="5"/>
      <c r="N174" s="5"/>
    </row>
    <row r="175" spans="1:14" s="1" customFormat="1" ht="27.75" customHeight="1">
      <c r="A175" s="41" t="s">
        <v>93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106</v>
      </c>
      <c r="H175" s="76" t="s">
        <v>107</v>
      </c>
      <c r="I175" s="76"/>
      <c r="J175" s="105">
        <f>J176</f>
        <v>519.4</v>
      </c>
      <c r="K175" s="105">
        <f>K176</f>
        <v>540.2</v>
      </c>
      <c r="L175" s="105">
        <f>L176</f>
        <v>561.8</v>
      </c>
      <c r="M175" s="5"/>
      <c r="N175" s="5"/>
    </row>
    <row r="176" spans="1:14" s="1" customFormat="1" ht="27" customHeight="1">
      <c r="A176" s="41" t="s">
        <v>93</v>
      </c>
      <c r="B176" s="49"/>
      <c r="C176" s="44">
        <v>1001</v>
      </c>
      <c r="D176" s="44"/>
      <c r="E176" s="44">
        <v>69</v>
      </c>
      <c r="F176" s="44">
        <v>9</v>
      </c>
      <c r="G176" s="76" t="s">
        <v>105</v>
      </c>
      <c r="H176" s="76" t="s">
        <v>107</v>
      </c>
      <c r="I176" s="76"/>
      <c r="J176" s="105">
        <f>J177+J180+J185</f>
        <v>519.4</v>
      </c>
      <c r="K176" s="105">
        <f>K177</f>
        <v>540.2</v>
      </c>
      <c r="L176" s="105">
        <f>L177</f>
        <v>561.8</v>
      </c>
      <c r="M176" s="5"/>
      <c r="N176" s="5"/>
    </row>
    <row r="177" spans="1:14" s="1" customFormat="1" ht="27.75" customHeight="1">
      <c r="A177" s="47" t="s">
        <v>47</v>
      </c>
      <c r="B177" s="49"/>
      <c r="C177" s="44">
        <v>1001</v>
      </c>
      <c r="D177" s="44"/>
      <c r="E177" s="44">
        <v>68</v>
      </c>
      <c r="F177" s="44">
        <v>9</v>
      </c>
      <c r="G177" s="76" t="s">
        <v>105</v>
      </c>
      <c r="H177" s="76" t="s">
        <v>14</v>
      </c>
      <c r="I177" s="76"/>
      <c r="J177" s="105">
        <f>J178</f>
        <v>519.4</v>
      </c>
      <c r="K177" s="105">
        <f>K178</f>
        <v>540.2</v>
      </c>
      <c r="L177" s="105">
        <f>L178</f>
        <v>561.8</v>
      </c>
      <c r="M177" s="5"/>
      <c r="N177" s="5"/>
    </row>
    <row r="178" spans="1:14" s="1" customFormat="1" ht="33" customHeight="1">
      <c r="A178" s="47" t="s">
        <v>260</v>
      </c>
      <c r="B178" s="49"/>
      <c r="C178" s="44">
        <v>1001</v>
      </c>
      <c r="D178" s="44"/>
      <c r="E178" s="44">
        <v>68</v>
      </c>
      <c r="F178" s="44">
        <v>9</v>
      </c>
      <c r="G178" s="76" t="s">
        <v>105</v>
      </c>
      <c r="H178" s="76" t="s">
        <v>14</v>
      </c>
      <c r="I178" s="76" t="s">
        <v>179</v>
      </c>
      <c r="J178" s="105">
        <f>'№ 9'!J173</f>
        <v>519.4</v>
      </c>
      <c r="K178" s="108">
        <f>'№ 9'!K173</f>
        <v>540.2</v>
      </c>
      <c r="L178" s="108">
        <f>'№ 9'!L173</f>
        <v>561.8</v>
      </c>
      <c r="M178" s="5"/>
      <c r="N178" s="5"/>
    </row>
    <row r="179" spans="1:14" s="1" customFormat="1" ht="27.75" customHeight="1">
      <c r="A179" s="49" t="s">
        <v>197</v>
      </c>
      <c r="B179" s="49"/>
      <c r="C179" s="44"/>
      <c r="D179" s="44"/>
      <c r="E179" s="49"/>
      <c r="F179" s="44"/>
      <c r="G179" s="44"/>
      <c r="H179" s="44"/>
      <c r="I179" s="76"/>
      <c r="J179" s="105">
        <f>J19+J70+J78+J92+J116+J163+J172</f>
        <v>19487.9</v>
      </c>
      <c r="K179" s="105">
        <f>K19+K70+K78+K92+K116+K163+K172</f>
        <v>12256.2</v>
      </c>
      <c r="L179" s="105">
        <f>L19+L70+L78+L92+L116+L163+L172</f>
        <v>10566.8</v>
      </c>
      <c r="M179" s="5"/>
      <c r="N179" s="5"/>
    </row>
    <row r="180" spans="1:14" s="1" customFormat="1" ht="27.75" customHeight="1">
      <c r="A180" s="49" t="s">
        <v>195</v>
      </c>
      <c r="B180" s="49"/>
      <c r="C180" s="44"/>
      <c r="D180" s="44"/>
      <c r="E180" s="44"/>
      <c r="F180" s="44"/>
      <c r="G180" s="44"/>
      <c r="H180" s="44"/>
      <c r="I180" s="76"/>
      <c r="J180" s="105">
        <v>0</v>
      </c>
      <c r="K180" s="108">
        <f>'№ 9'!K175</f>
        <v>256.7</v>
      </c>
      <c r="L180" s="108">
        <f>'№ 9'!L175</f>
        <v>528.9</v>
      </c>
      <c r="M180" s="5"/>
      <c r="N180" s="5"/>
    </row>
    <row r="181" spans="1:14" s="1" customFormat="1" ht="27.75" customHeight="1">
      <c r="A181" s="49" t="s">
        <v>198</v>
      </c>
      <c r="B181" s="49"/>
      <c r="C181" s="44"/>
      <c r="D181" s="44"/>
      <c r="E181" s="44"/>
      <c r="F181" s="44"/>
      <c r="G181" s="44"/>
      <c r="H181" s="44"/>
      <c r="I181" s="76"/>
      <c r="J181" s="105">
        <f>J179+J180</f>
        <v>19487.9</v>
      </c>
      <c r="K181" s="105">
        <f>K179+K180</f>
        <v>12512.900000000001</v>
      </c>
      <c r="L181" s="105">
        <f>L179+L180</f>
        <v>11095.699999999999</v>
      </c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27.7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27.75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45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39" customHeight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39" customHeight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17.2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72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36.7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46.5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70.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45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43.5" customHeight="1" hidden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 thickBo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68.25" customHeight="1" hidden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 hidden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7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27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26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99"/>
      <c r="M206" s="5"/>
      <c r="N206" s="5"/>
    </row>
    <row r="207" spans="1:14" s="1" customFormat="1" ht="14.2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99"/>
      <c r="M207" s="5"/>
      <c r="N207" s="5"/>
    </row>
    <row r="208" spans="1:14" s="1" customFormat="1" ht="17.25" customHeight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1.75" customHeigh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" customFormat="1" ht="66" customHeight="1" hidden="1">
      <c r="A210" s="100"/>
      <c r="B210" s="65"/>
      <c r="C210" s="98"/>
      <c r="D210" s="98"/>
      <c r="E210" s="98"/>
      <c r="F210" s="98"/>
      <c r="G210" s="98"/>
      <c r="H210" s="98"/>
      <c r="I210" s="97"/>
      <c r="J210" s="97"/>
      <c r="K210" s="80"/>
      <c r="L210" s="80"/>
      <c r="M210" s="5"/>
      <c r="N210" s="5"/>
    </row>
    <row r="211" spans="1:14" s="1" customFormat="1" ht="27.75" customHeight="1" hidden="1" thickBot="1">
      <c r="A211" s="100"/>
      <c r="B211" s="65"/>
      <c r="C211" s="98"/>
      <c r="D211" s="98"/>
      <c r="E211" s="98"/>
      <c r="F211" s="98"/>
      <c r="G211" s="98"/>
      <c r="H211" s="98"/>
      <c r="I211" s="97"/>
      <c r="J211" s="97"/>
      <c r="K211" s="80"/>
      <c r="L211" s="80"/>
      <c r="M211" s="5"/>
      <c r="N211" s="5"/>
    </row>
    <row r="212" spans="1:14" s="11" customFormat="1" ht="15.75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4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77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63.75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37.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30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8.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20.25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1" customFormat="1" ht="39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2"/>
      <c r="N222" s="12"/>
    </row>
    <row r="223" spans="1:14" s="11" customFormat="1" ht="20.25" customHeight="1">
      <c r="A223" s="74"/>
      <c r="B223" s="63"/>
      <c r="C223" s="66"/>
      <c r="D223" s="66"/>
      <c r="E223" s="66"/>
      <c r="F223" s="66"/>
      <c r="G223" s="66"/>
      <c r="H223" s="66"/>
      <c r="I223" s="81"/>
      <c r="J223" s="81"/>
      <c r="K223" s="80"/>
      <c r="L223" s="80"/>
      <c r="M223" s="12"/>
      <c r="N223" s="12"/>
    </row>
    <row r="224" spans="1:14" s="13" customFormat="1" ht="16.5" customHeight="1">
      <c r="A224" s="74"/>
      <c r="B224" s="63"/>
      <c r="C224" s="66"/>
      <c r="D224" s="66"/>
      <c r="E224" s="66"/>
      <c r="F224" s="66"/>
      <c r="G224" s="66"/>
      <c r="H224" s="66"/>
      <c r="I224" s="81"/>
      <c r="J224" s="81"/>
      <c r="K224" s="80"/>
      <c r="L224" s="80"/>
      <c r="M224" s="14"/>
      <c r="N224" s="14"/>
    </row>
    <row r="225" spans="1:14" s="6" customFormat="1" ht="4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20"/>
      <c r="N225" s="20"/>
    </row>
    <row r="226" spans="1:14" s="11" customFormat="1" ht="28.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3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99"/>
      <c r="L227" s="99"/>
      <c r="M227" s="12"/>
      <c r="N227" s="12"/>
    </row>
    <row r="228" spans="1:14" s="11" customFormat="1" ht="18.75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1" customFormat="1" ht="20.25" customHeight="1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2"/>
      <c r="N229" s="12"/>
    </row>
    <row r="230" spans="1:14" s="11" customFormat="1" ht="27" customHeight="1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12"/>
      <c r="N230" s="12"/>
    </row>
    <row r="231" spans="1:14" s="18" customFormat="1" ht="18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80"/>
      <c r="L231" s="80"/>
      <c r="M231" s="19"/>
      <c r="N231" s="19"/>
    </row>
    <row r="232" spans="1:14" s="3" customFormat="1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  <c r="M232" s="4"/>
      <c r="N232" s="4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99"/>
      <c r="L233" s="99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80"/>
      <c r="L234" s="80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2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</row>
    <row r="239" spans="1:12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78"/>
      <c r="L240" s="78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78"/>
      <c r="L241" s="78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1:14" ht="15.75">
      <c r="A378" s="74"/>
      <c r="B378" s="63"/>
      <c r="C378" s="63"/>
      <c r="D378" s="63"/>
      <c r="E378" s="63"/>
      <c r="F378" s="63"/>
      <c r="G378" s="63"/>
      <c r="H378" s="63"/>
      <c r="I378" s="81"/>
      <c r="J378" s="81"/>
      <c r="K378" s="63"/>
      <c r="L378" s="63"/>
      <c r="M378"/>
      <c r="N378"/>
    </row>
    <row r="379" spans="1:14" ht="15.75">
      <c r="A379" s="74"/>
      <c r="B379" s="63"/>
      <c r="C379" s="63"/>
      <c r="D379" s="63"/>
      <c r="E379" s="63"/>
      <c r="F379" s="63"/>
      <c r="G379" s="63"/>
      <c r="H379" s="63"/>
      <c r="I379" s="81"/>
      <c r="J379" s="81"/>
      <c r="K379" s="63"/>
      <c r="L379" s="63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0"/>
      <c r="J2393" s="10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0"/>
      <c r="J2394" s="10"/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2" ht="12.75">
      <c r="K2474"/>
      <c r="L2474"/>
    </row>
    <row r="2475" spans="11:12" ht="12.75">
      <c r="K2475"/>
      <c r="L2475"/>
    </row>
  </sheetData>
  <sheetProtection/>
  <autoFilter ref="A18:N181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0"/>
  <sheetViews>
    <sheetView zoomScalePageLayoutView="0" workbookViewId="0" topLeftCell="A1">
      <selection activeCell="J132" sqref="J132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8" t="s">
        <v>325</v>
      </c>
      <c r="J1" s="128"/>
      <c r="K1" s="128"/>
      <c r="L1" s="128"/>
    </row>
    <row r="2" spans="1:12" ht="15.75">
      <c r="A2" s="74"/>
      <c r="B2" s="64"/>
      <c r="C2" s="64"/>
      <c r="D2" s="128" t="s">
        <v>129</v>
      </c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74"/>
      <c r="B3" s="64"/>
      <c r="C3" s="64"/>
      <c r="D3" s="128" t="s">
        <v>65</v>
      </c>
      <c r="E3" s="128"/>
      <c r="F3" s="128"/>
      <c r="G3" s="128"/>
      <c r="H3" s="128"/>
      <c r="I3" s="128"/>
      <c r="J3" s="128"/>
      <c r="K3" s="128"/>
      <c r="L3" s="128"/>
    </row>
    <row r="4" spans="1:12" ht="15.75">
      <c r="A4" s="74"/>
      <c r="B4" s="64"/>
      <c r="C4" s="128" t="s">
        <v>113</v>
      </c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.75">
      <c r="A5" s="69"/>
      <c r="B5" s="36"/>
      <c r="C5" s="36"/>
      <c r="D5" s="128" t="s">
        <v>119</v>
      </c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74"/>
      <c r="B6" s="63"/>
      <c r="C6" s="128" t="s">
        <v>67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 hidden="1">
      <c r="A7" s="74"/>
      <c r="B7" s="63"/>
      <c r="C7" s="36"/>
      <c r="D7" s="36"/>
      <c r="E7" s="36"/>
      <c r="F7" s="36"/>
      <c r="G7" s="36"/>
      <c r="H7" s="128"/>
      <c r="I7" s="128"/>
      <c r="J7" s="128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8" t="s">
        <v>392</v>
      </c>
      <c r="J8" s="128"/>
      <c r="K8" s="128"/>
      <c r="L8" s="128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8.75">
      <c r="A12" s="134" t="s">
        <v>326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50"/>
      <c r="L12" s="150"/>
    </row>
    <row r="13" spans="1:12" ht="18.75">
      <c r="A13" s="134" t="s">
        <v>342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9" t="s">
        <v>64</v>
      </c>
      <c r="B15" s="139" t="s">
        <v>57</v>
      </c>
      <c r="C15" s="139"/>
      <c r="D15" s="139"/>
      <c r="E15" s="139"/>
      <c r="F15" s="139"/>
      <c r="G15" s="139"/>
      <c r="H15" s="139"/>
      <c r="I15" s="139"/>
      <c r="J15" s="44" t="s">
        <v>201</v>
      </c>
      <c r="K15" s="40" t="s">
        <v>210</v>
      </c>
      <c r="L15" s="40" t="s">
        <v>341</v>
      </c>
    </row>
    <row r="16" spans="1:12" ht="90" customHeight="1">
      <c r="A16" s="139"/>
      <c r="B16" s="39" t="s">
        <v>3</v>
      </c>
      <c r="C16" s="50" t="s">
        <v>187</v>
      </c>
      <c r="D16" s="50" t="s">
        <v>45</v>
      </c>
      <c r="E16" s="149" t="s">
        <v>45</v>
      </c>
      <c r="F16" s="149"/>
      <c r="G16" s="149"/>
      <c r="H16" s="149"/>
      <c r="I16" s="39" t="s">
        <v>63</v>
      </c>
      <c r="J16" s="39" t="s">
        <v>329</v>
      </c>
      <c r="K16" s="39" t="s">
        <v>329</v>
      </c>
      <c r="L16" s="39" t="s">
        <v>329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1">
        <f>J19+J33+J41+J47</f>
        <v>4572.2</v>
      </c>
      <c r="K18" s="111">
        <f>K19+K33+K41+K47</f>
        <v>4409.099999999999</v>
      </c>
      <c r="L18" s="111">
        <f>L19+L33+L41+L47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2">
        <f>J20</f>
        <v>4134.099999999999</v>
      </c>
      <c r="K19" s="112">
        <f>K20</f>
        <v>4117</v>
      </c>
      <c r="L19" s="112">
        <f>L20</f>
        <v>4251.5</v>
      </c>
      <c r="M19"/>
      <c r="N19"/>
    </row>
    <row r="20" spans="1:14" ht="36.75" customHeight="1">
      <c r="A20" s="51" t="s">
        <v>180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2">
        <f>J21+J26</f>
        <v>4134.099999999999</v>
      </c>
      <c r="K20" s="112">
        <f>K21+K26</f>
        <v>4117</v>
      </c>
      <c r="L20" s="112">
        <f>L21+L26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5">
        <f>J22</f>
        <v>1011.4</v>
      </c>
      <c r="K21" s="105">
        <f>K23</f>
        <v>1051.9</v>
      </c>
      <c r="L21" s="105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5">
        <f>J23+J25</f>
        <v>1011.4</v>
      </c>
      <c r="K22" s="105">
        <f aca="true" t="shared" si="0" ref="J22:L23">K23</f>
        <v>1051.9</v>
      </c>
      <c r="L22" s="105">
        <f t="shared" si="0"/>
        <v>1094</v>
      </c>
      <c r="M22"/>
      <c r="N22"/>
    </row>
    <row r="23" spans="1:14" ht="24" customHeight="1">
      <c r="A23" s="51" t="s">
        <v>271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5">
        <f t="shared" si="0"/>
        <v>704.9</v>
      </c>
      <c r="K23" s="105">
        <f t="shared" si="0"/>
        <v>1051.9</v>
      </c>
      <c r="L23" s="105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5">
        <v>704.9</v>
      </c>
      <c r="K24" s="105">
        <v>1051.9</v>
      </c>
      <c r="L24" s="105">
        <v>1094</v>
      </c>
      <c r="M24" s="125"/>
      <c r="N24" s="3"/>
    </row>
    <row r="25" spans="1:14" ht="32.25" customHeight="1">
      <c r="A25" s="41" t="s">
        <v>90</v>
      </c>
      <c r="B25" s="76" t="s">
        <v>22</v>
      </c>
      <c r="C25" s="76" t="s">
        <v>99</v>
      </c>
      <c r="D25" s="76"/>
      <c r="E25" s="76" t="s">
        <v>108</v>
      </c>
      <c r="F25" s="76" t="s">
        <v>109</v>
      </c>
      <c r="G25" s="76" t="s">
        <v>105</v>
      </c>
      <c r="H25" s="76" t="s">
        <v>388</v>
      </c>
      <c r="I25" s="76" t="s">
        <v>89</v>
      </c>
      <c r="J25" s="105">
        <v>306.5</v>
      </c>
      <c r="K25" s="105">
        <v>0</v>
      </c>
      <c r="L25" s="105">
        <v>0</v>
      </c>
      <c r="M25" s="125"/>
      <c r="N25" s="3"/>
    </row>
    <row r="26" spans="1:14" ht="38.25" customHeight="1">
      <c r="A26" s="41" t="s">
        <v>272</v>
      </c>
      <c r="B26" s="76" t="s">
        <v>22</v>
      </c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1">
        <f>J27</f>
        <v>3122.7</v>
      </c>
      <c r="K26" s="111">
        <f>K27</f>
        <v>3065.1000000000004</v>
      </c>
      <c r="L26" s="111">
        <f>L27</f>
        <v>3157.5</v>
      </c>
      <c r="M26"/>
      <c r="N26"/>
    </row>
    <row r="27" spans="1:14" ht="21" customHeight="1">
      <c r="A27" s="41" t="s">
        <v>1</v>
      </c>
      <c r="B27" s="76" t="s">
        <v>22</v>
      </c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5">
        <f>J28+J32</f>
        <v>3122.7</v>
      </c>
      <c r="K27" s="108">
        <f>K28</f>
        <v>3065.1000000000004</v>
      </c>
      <c r="L27" s="108">
        <f>L28</f>
        <v>3157.5</v>
      </c>
      <c r="M27"/>
      <c r="N27"/>
    </row>
    <row r="28" spans="1:14" ht="23.25" customHeight="1">
      <c r="A28" s="51" t="s">
        <v>271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5">
        <f>J29+J30+J31</f>
        <v>2456.1</v>
      </c>
      <c r="K28" s="105">
        <f>K29+K30+K31</f>
        <v>3065.1000000000004</v>
      </c>
      <c r="L28" s="105">
        <f>L29+L30+L31</f>
        <v>3157.5</v>
      </c>
      <c r="M28"/>
      <c r="N28"/>
    </row>
    <row r="29" spans="1:14" ht="29.25" customHeight="1">
      <c r="A29" s="51" t="s">
        <v>90</v>
      </c>
      <c r="B29" s="76" t="s">
        <v>22</v>
      </c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5">
        <v>1783</v>
      </c>
      <c r="K29" s="105">
        <v>2551.8</v>
      </c>
      <c r="L29" s="105">
        <v>2653.8</v>
      </c>
      <c r="M29" s="22"/>
      <c r="N29" s="3"/>
    </row>
    <row r="30" spans="1:14" ht="39.75" customHeight="1">
      <c r="A30" s="51" t="s">
        <v>349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5">
        <v>592.9</v>
      </c>
      <c r="K30" s="105">
        <v>511.3</v>
      </c>
      <c r="L30" s="105">
        <v>501.7</v>
      </c>
      <c r="M30" s="122"/>
      <c r="N30"/>
    </row>
    <row r="31" spans="1:14" ht="18.75" customHeight="1">
      <c r="A31" s="51" t="s">
        <v>92</v>
      </c>
      <c r="B31" s="76" t="s">
        <v>22</v>
      </c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178</v>
      </c>
      <c r="J31" s="105">
        <v>80.2</v>
      </c>
      <c r="K31" s="105">
        <f>'№6'!I111</f>
        <v>2</v>
      </c>
      <c r="L31" s="105">
        <f>'№6'!J111</f>
        <v>2</v>
      </c>
      <c r="M31"/>
      <c r="N31"/>
    </row>
    <row r="32" spans="1:14" ht="30" customHeight="1">
      <c r="A32" s="51" t="s">
        <v>90</v>
      </c>
      <c r="B32" s="76" t="s">
        <v>22</v>
      </c>
      <c r="C32" s="76" t="s">
        <v>99</v>
      </c>
      <c r="D32" s="76"/>
      <c r="E32" s="76" t="s">
        <v>108</v>
      </c>
      <c r="F32" s="76" t="s">
        <v>110</v>
      </c>
      <c r="G32" s="76" t="s">
        <v>105</v>
      </c>
      <c r="H32" s="76" t="s">
        <v>388</v>
      </c>
      <c r="I32" s="76" t="s">
        <v>89</v>
      </c>
      <c r="J32" s="105">
        <v>666.6</v>
      </c>
      <c r="K32" s="105">
        <v>0</v>
      </c>
      <c r="L32" s="105">
        <v>0</v>
      </c>
      <c r="M32"/>
      <c r="N32"/>
    </row>
    <row r="33" spans="1:14" ht="43.5" customHeight="1">
      <c r="A33" s="51" t="s">
        <v>97</v>
      </c>
      <c r="B33" s="76" t="s">
        <v>22</v>
      </c>
      <c r="C33" s="76" t="s">
        <v>95</v>
      </c>
      <c r="D33" s="76"/>
      <c r="E33" s="76" t="s">
        <v>106</v>
      </c>
      <c r="F33" s="76" t="s">
        <v>32</v>
      </c>
      <c r="G33" s="76" t="s">
        <v>106</v>
      </c>
      <c r="H33" s="76" t="s">
        <v>107</v>
      </c>
      <c r="I33" s="76"/>
      <c r="J33" s="105">
        <f>J34</f>
        <v>201.5</v>
      </c>
      <c r="K33" s="105">
        <f>K34</f>
        <v>24.2</v>
      </c>
      <c r="L33" s="105">
        <f>L34</f>
        <v>24.2</v>
      </c>
      <c r="M33"/>
      <c r="N33"/>
    </row>
    <row r="34" spans="1:14" ht="27.75" customHeight="1">
      <c r="A34" s="51" t="s">
        <v>177</v>
      </c>
      <c r="B34" s="76" t="s">
        <v>22</v>
      </c>
      <c r="C34" s="76" t="s">
        <v>95</v>
      </c>
      <c r="D34" s="76"/>
      <c r="E34" s="76" t="s">
        <v>108</v>
      </c>
      <c r="F34" s="76" t="s">
        <v>32</v>
      </c>
      <c r="G34" s="76" t="s">
        <v>106</v>
      </c>
      <c r="H34" s="76" t="s">
        <v>107</v>
      </c>
      <c r="I34" s="76"/>
      <c r="J34" s="105">
        <f aca="true" t="shared" si="1" ref="J34:L35">J35</f>
        <v>201.5</v>
      </c>
      <c r="K34" s="105">
        <f t="shared" si="1"/>
        <v>24.2</v>
      </c>
      <c r="L34" s="105">
        <f t="shared" si="1"/>
        <v>24.2</v>
      </c>
      <c r="M34"/>
      <c r="N34"/>
    </row>
    <row r="35" spans="1:14" ht="33" customHeight="1">
      <c r="A35" s="51" t="s">
        <v>77</v>
      </c>
      <c r="B35" s="76" t="s">
        <v>22</v>
      </c>
      <c r="C35" s="76" t="s">
        <v>95</v>
      </c>
      <c r="D35" s="76"/>
      <c r="E35" s="76" t="s">
        <v>108</v>
      </c>
      <c r="F35" s="76" t="s">
        <v>110</v>
      </c>
      <c r="G35" s="76" t="s">
        <v>106</v>
      </c>
      <c r="H35" s="76" t="s">
        <v>107</v>
      </c>
      <c r="I35" s="76"/>
      <c r="J35" s="105">
        <f t="shared" si="1"/>
        <v>201.5</v>
      </c>
      <c r="K35" s="105">
        <f t="shared" si="1"/>
        <v>24.2</v>
      </c>
      <c r="L35" s="105">
        <f t="shared" si="1"/>
        <v>24.2</v>
      </c>
      <c r="M35"/>
      <c r="N35"/>
    </row>
    <row r="36" spans="1:14" ht="24" customHeight="1">
      <c r="A36" s="51" t="s">
        <v>1</v>
      </c>
      <c r="B36" s="76" t="s">
        <v>22</v>
      </c>
      <c r="C36" s="76" t="s">
        <v>95</v>
      </c>
      <c r="D36" s="76" t="s">
        <v>188</v>
      </c>
      <c r="E36" s="76" t="s">
        <v>108</v>
      </c>
      <c r="F36" s="76" t="s">
        <v>110</v>
      </c>
      <c r="G36" s="76" t="s">
        <v>105</v>
      </c>
      <c r="H36" s="76" t="s">
        <v>107</v>
      </c>
      <c r="I36" s="76"/>
      <c r="J36" s="105">
        <f>J37+J39</f>
        <v>201.5</v>
      </c>
      <c r="K36" s="105">
        <f>K37+K39</f>
        <v>24.2</v>
      </c>
      <c r="L36" s="105">
        <f>L37+L39</f>
        <v>24.2</v>
      </c>
      <c r="M36"/>
      <c r="N36"/>
    </row>
    <row r="37" spans="1:14" ht="49.5" customHeight="1">
      <c r="A37" s="51" t="s">
        <v>331</v>
      </c>
      <c r="B37" s="76" t="s">
        <v>22</v>
      </c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/>
      <c r="J37" s="105">
        <f>J38</f>
        <v>177.3</v>
      </c>
      <c r="K37" s="105">
        <f>K38</f>
        <v>0</v>
      </c>
      <c r="L37" s="105">
        <f>L38</f>
        <v>0</v>
      </c>
      <c r="M37"/>
      <c r="N37"/>
    </row>
    <row r="38" spans="1:14" ht="24.75" customHeight="1">
      <c r="A38" s="51" t="s">
        <v>98</v>
      </c>
      <c r="B38" s="76" t="s">
        <v>22</v>
      </c>
      <c r="C38" s="76" t="s">
        <v>95</v>
      </c>
      <c r="D38" s="76" t="s">
        <v>69</v>
      </c>
      <c r="E38" s="76" t="s">
        <v>108</v>
      </c>
      <c r="F38" s="76" t="s">
        <v>110</v>
      </c>
      <c r="G38" s="76" t="s">
        <v>105</v>
      </c>
      <c r="H38" s="76" t="s">
        <v>7</v>
      </c>
      <c r="I38" s="76" t="s">
        <v>96</v>
      </c>
      <c r="J38" s="105">
        <v>177.3</v>
      </c>
      <c r="K38" s="105">
        <v>0</v>
      </c>
      <c r="L38" s="105">
        <v>0</v>
      </c>
      <c r="M38"/>
      <c r="N38"/>
    </row>
    <row r="39" spans="1:14" ht="39.75" customHeight="1">
      <c r="A39" s="101" t="s">
        <v>312</v>
      </c>
      <c r="B39" s="76" t="s">
        <v>22</v>
      </c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/>
      <c r="J39" s="108">
        <f>J40</f>
        <v>24.2</v>
      </c>
      <c r="K39" s="108">
        <f>K40</f>
        <v>24.2</v>
      </c>
      <c r="L39" s="108">
        <f>L40</f>
        <v>24.2</v>
      </c>
      <c r="M39"/>
      <c r="N39"/>
    </row>
    <row r="40" spans="1:14" ht="24.75" customHeight="1">
      <c r="A40" s="101" t="s">
        <v>98</v>
      </c>
      <c r="B40" s="76" t="s">
        <v>22</v>
      </c>
      <c r="C40" s="77" t="s">
        <v>95</v>
      </c>
      <c r="D40" s="77"/>
      <c r="E40" s="77" t="s">
        <v>108</v>
      </c>
      <c r="F40" s="77" t="s">
        <v>110</v>
      </c>
      <c r="G40" s="77" t="s">
        <v>105</v>
      </c>
      <c r="H40" s="77" t="s">
        <v>121</v>
      </c>
      <c r="I40" s="77" t="s">
        <v>96</v>
      </c>
      <c r="J40" s="108">
        <f>'№6'!H118</f>
        <v>24.2</v>
      </c>
      <c r="K40" s="108">
        <v>24.2</v>
      </c>
      <c r="L40" s="108">
        <v>24.2</v>
      </c>
      <c r="M40"/>
      <c r="N40"/>
    </row>
    <row r="41" spans="1:14" ht="26.25" customHeight="1">
      <c r="A41" s="51" t="s">
        <v>162</v>
      </c>
      <c r="B41" s="76" t="s">
        <v>22</v>
      </c>
      <c r="C41" s="76" t="s">
        <v>163</v>
      </c>
      <c r="D41" s="76"/>
      <c r="E41" s="76" t="s">
        <v>106</v>
      </c>
      <c r="F41" s="76" t="s">
        <v>32</v>
      </c>
      <c r="G41" s="76" t="s">
        <v>106</v>
      </c>
      <c r="H41" s="76" t="s">
        <v>107</v>
      </c>
      <c r="I41" s="76"/>
      <c r="J41" s="105">
        <f aca="true" t="shared" si="2" ref="J41:L42">J42</f>
        <v>20</v>
      </c>
      <c r="K41" s="105">
        <f t="shared" si="2"/>
        <v>20</v>
      </c>
      <c r="L41" s="105">
        <f t="shared" si="2"/>
        <v>20</v>
      </c>
      <c r="M41"/>
      <c r="N41"/>
    </row>
    <row r="42" spans="1:14" ht="25.5" customHeight="1">
      <c r="A42" s="41" t="s">
        <v>288</v>
      </c>
      <c r="B42" s="76" t="s">
        <v>22</v>
      </c>
      <c r="C42" s="76" t="s">
        <v>163</v>
      </c>
      <c r="D42" s="76" t="s">
        <v>29</v>
      </c>
      <c r="E42" s="76" t="s">
        <v>13</v>
      </c>
      <c r="F42" s="76" t="s">
        <v>32</v>
      </c>
      <c r="G42" s="76" t="s">
        <v>106</v>
      </c>
      <c r="H42" s="76" t="s">
        <v>107</v>
      </c>
      <c r="I42" s="76"/>
      <c r="J42" s="105">
        <f t="shared" si="2"/>
        <v>20</v>
      </c>
      <c r="K42" s="105">
        <f t="shared" si="2"/>
        <v>20</v>
      </c>
      <c r="L42" s="105">
        <f t="shared" si="2"/>
        <v>20</v>
      </c>
      <c r="M42"/>
      <c r="N42"/>
    </row>
    <row r="43" spans="1:14" ht="25.5" customHeight="1">
      <c r="A43" s="41" t="s">
        <v>93</v>
      </c>
      <c r="B43" s="76" t="s">
        <v>22</v>
      </c>
      <c r="C43" s="76" t="s">
        <v>163</v>
      </c>
      <c r="D43" s="76" t="s">
        <v>30</v>
      </c>
      <c r="E43" s="76" t="s">
        <v>13</v>
      </c>
      <c r="F43" s="76" t="s">
        <v>12</v>
      </c>
      <c r="G43" s="76" t="s">
        <v>106</v>
      </c>
      <c r="H43" s="76" t="s">
        <v>107</v>
      </c>
      <c r="I43" s="76"/>
      <c r="J43" s="105">
        <f>J44</f>
        <v>20</v>
      </c>
      <c r="K43" s="105">
        <f aca="true" t="shared" si="3" ref="K43:L45">K44</f>
        <v>20</v>
      </c>
      <c r="L43" s="105">
        <f t="shared" si="3"/>
        <v>20</v>
      </c>
      <c r="M43"/>
      <c r="N43"/>
    </row>
    <row r="44" spans="1:14" ht="21.75" customHeight="1">
      <c r="A44" s="41" t="s">
        <v>159</v>
      </c>
      <c r="B44" s="76" t="s">
        <v>22</v>
      </c>
      <c r="C44" s="76" t="s">
        <v>163</v>
      </c>
      <c r="D44" s="76"/>
      <c r="E44" s="76" t="s">
        <v>13</v>
      </c>
      <c r="F44" s="76" t="s">
        <v>12</v>
      </c>
      <c r="G44" s="76" t="s">
        <v>105</v>
      </c>
      <c r="H44" s="76" t="s">
        <v>107</v>
      </c>
      <c r="I44" s="76"/>
      <c r="J44" s="105">
        <f>J45</f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8.5" customHeight="1">
      <c r="A45" s="51" t="s">
        <v>165</v>
      </c>
      <c r="B45" s="76" t="s">
        <v>22</v>
      </c>
      <c r="C45" s="76" t="s">
        <v>163</v>
      </c>
      <c r="D45" s="76"/>
      <c r="E45" s="76" t="s">
        <v>13</v>
      </c>
      <c r="F45" s="76" t="s">
        <v>12</v>
      </c>
      <c r="G45" s="76" t="s">
        <v>105</v>
      </c>
      <c r="H45" s="76" t="s">
        <v>20</v>
      </c>
      <c r="I45" s="76"/>
      <c r="J45" s="105">
        <f>J46</f>
        <v>20</v>
      </c>
      <c r="K45" s="105">
        <f t="shared" si="3"/>
        <v>20</v>
      </c>
      <c r="L45" s="105">
        <f t="shared" si="3"/>
        <v>20</v>
      </c>
      <c r="M45"/>
      <c r="N45"/>
    </row>
    <row r="46" spans="1:14" ht="26.25" customHeight="1">
      <c r="A46" s="51" t="s">
        <v>166</v>
      </c>
      <c r="B46" s="76" t="s">
        <v>22</v>
      </c>
      <c r="C46" s="76" t="s">
        <v>163</v>
      </c>
      <c r="D46" s="76" t="s">
        <v>30</v>
      </c>
      <c r="E46" s="76" t="s">
        <v>13</v>
      </c>
      <c r="F46" s="76" t="s">
        <v>12</v>
      </c>
      <c r="G46" s="76" t="s">
        <v>105</v>
      </c>
      <c r="H46" s="76" t="s">
        <v>20</v>
      </c>
      <c r="I46" s="76" t="s">
        <v>167</v>
      </c>
      <c r="J46" s="105">
        <f>'№6'!H127</f>
        <v>20</v>
      </c>
      <c r="K46" s="105">
        <f>'№6'!I127</f>
        <v>20</v>
      </c>
      <c r="L46" s="105">
        <f>'№6'!J127</f>
        <v>20</v>
      </c>
      <c r="M46"/>
      <c r="N46"/>
    </row>
    <row r="47" spans="1:14" ht="24.75" customHeight="1">
      <c r="A47" s="51" t="s">
        <v>81</v>
      </c>
      <c r="B47" s="76" t="s">
        <v>22</v>
      </c>
      <c r="C47" s="77" t="s">
        <v>80</v>
      </c>
      <c r="D47" s="77"/>
      <c r="E47" s="77" t="s">
        <v>106</v>
      </c>
      <c r="F47" s="77" t="s">
        <v>32</v>
      </c>
      <c r="G47" s="77" t="s">
        <v>106</v>
      </c>
      <c r="H47" s="77" t="s">
        <v>107</v>
      </c>
      <c r="I47" s="77"/>
      <c r="J47" s="108">
        <f>J48+J53+J58</f>
        <v>216.6</v>
      </c>
      <c r="K47" s="108">
        <f>K48+K53+K58</f>
        <v>247.9</v>
      </c>
      <c r="L47" s="108">
        <f>L48+L53+L58</f>
        <v>250</v>
      </c>
      <c r="M47"/>
      <c r="N47"/>
    </row>
    <row r="48" spans="1:14" ht="50.25" customHeight="1">
      <c r="A48" s="51" t="s">
        <v>161</v>
      </c>
      <c r="B48" s="76" t="s">
        <v>22</v>
      </c>
      <c r="C48" s="77" t="s">
        <v>80</v>
      </c>
      <c r="D48" s="77"/>
      <c r="E48" s="77" t="s">
        <v>155</v>
      </c>
      <c r="F48" s="77" t="s">
        <v>32</v>
      </c>
      <c r="G48" s="77" t="s">
        <v>106</v>
      </c>
      <c r="H48" s="77" t="s">
        <v>107</v>
      </c>
      <c r="I48" s="77"/>
      <c r="J48" s="108">
        <f aca="true" t="shared" si="4" ref="J48:L51">J49</f>
        <v>6.6</v>
      </c>
      <c r="K48" s="108">
        <f t="shared" si="4"/>
        <v>30</v>
      </c>
      <c r="L48" s="108">
        <f t="shared" si="4"/>
        <v>30</v>
      </c>
      <c r="M48"/>
      <c r="N48"/>
    </row>
    <row r="49" spans="1:14" ht="23.25" customHeight="1">
      <c r="A49" s="51" t="s">
        <v>225</v>
      </c>
      <c r="B49" s="76" t="s">
        <v>22</v>
      </c>
      <c r="C49" s="77" t="s">
        <v>80</v>
      </c>
      <c r="D49" s="77"/>
      <c r="E49" s="77" t="s">
        <v>155</v>
      </c>
      <c r="F49" s="77" t="s">
        <v>217</v>
      </c>
      <c r="G49" s="77" t="s">
        <v>106</v>
      </c>
      <c r="H49" s="77" t="s">
        <v>107</v>
      </c>
      <c r="I49" s="77"/>
      <c r="J49" s="108">
        <f>J50</f>
        <v>6.6</v>
      </c>
      <c r="K49" s="108">
        <f>K50</f>
        <v>30</v>
      </c>
      <c r="L49" s="108">
        <f>L50</f>
        <v>30</v>
      </c>
      <c r="M49"/>
      <c r="N49"/>
    </row>
    <row r="50" spans="1:14" ht="51.75" customHeight="1">
      <c r="A50" s="51" t="s">
        <v>221</v>
      </c>
      <c r="B50" s="76" t="s">
        <v>22</v>
      </c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107</v>
      </c>
      <c r="I50" s="77"/>
      <c r="J50" s="108">
        <f t="shared" si="4"/>
        <v>6.6</v>
      </c>
      <c r="K50" s="108">
        <f t="shared" si="4"/>
        <v>30</v>
      </c>
      <c r="L50" s="108">
        <f t="shared" si="4"/>
        <v>30</v>
      </c>
      <c r="M50"/>
      <c r="N50"/>
    </row>
    <row r="51" spans="1:14" ht="36" customHeight="1">
      <c r="A51" s="51" t="s">
        <v>270</v>
      </c>
      <c r="B51" s="76" t="s">
        <v>22</v>
      </c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157</v>
      </c>
      <c r="I51" s="77"/>
      <c r="J51" s="108">
        <f t="shared" si="4"/>
        <v>6.6</v>
      </c>
      <c r="K51" s="108">
        <f t="shared" si="4"/>
        <v>30</v>
      </c>
      <c r="L51" s="108">
        <f t="shared" si="4"/>
        <v>30</v>
      </c>
      <c r="M51"/>
      <c r="N51"/>
    </row>
    <row r="52" spans="1:14" ht="36" customHeight="1">
      <c r="A52" s="88" t="s">
        <v>349</v>
      </c>
      <c r="B52" s="76" t="s">
        <v>22</v>
      </c>
      <c r="C52" s="77" t="s">
        <v>80</v>
      </c>
      <c r="D52" s="77"/>
      <c r="E52" s="77" t="s">
        <v>155</v>
      </c>
      <c r="F52" s="77" t="s">
        <v>217</v>
      </c>
      <c r="G52" s="77" t="s">
        <v>105</v>
      </c>
      <c r="H52" s="77" t="s">
        <v>157</v>
      </c>
      <c r="I52" s="77" t="s">
        <v>87</v>
      </c>
      <c r="J52" s="108">
        <v>6.6</v>
      </c>
      <c r="K52" s="108">
        <v>30</v>
      </c>
      <c r="L52" s="108">
        <v>30</v>
      </c>
      <c r="M52"/>
      <c r="N52"/>
    </row>
    <row r="53" spans="1:14" ht="39" customHeight="1">
      <c r="A53" s="88" t="s">
        <v>177</v>
      </c>
      <c r="B53" s="89" t="s">
        <v>22</v>
      </c>
      <c r="C53" s="89" t="s">
        <v>80</v>
      </c>
      <c r="D53" s="89"/>
      <c r="E53" s="89" t="s">
        <v>108</v>
      </c>
      <c r="F53" s="89" t="s">
        <v>32</v>
      </c>
      <c r="G53" s="89" t="s">
        <v>106</v>
      </c>
      <c r="H53" s="89" t="s">
        <v>107</v>
      </c>
      <c r="I53" s="89"/>
      <c r="J53" s="107">
        <f aca="true" t="shared" si="5" ref="J53:L56">J54</f>
        <v>3.5</v>
      </c>
      <c r="K53" s="107">
        <f t="shared" si="5"/>
        <v>3.5</v>
      </c>
      <c r="L53" s="107">
        <f t="shared" si="5"/>
        <v>3.5</v>
      </c>
      <c r="M53"/>
      <c r="N53"/>
    </row>
    <row r="54" spans="1:14" ht="40.5" customHeight="1">
      <c r="A54" s="88" t="s">
        <v>158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106</v>
      </c>
      <c r="H54" s="89" t="s">
        <v>107</v>
      </c>
      <c r="I54" s="89"/>
      <c r="J54" s="107">
        <f t="shared" si="5"/>
        <v>3.5</v>
      </c>
      <c r="K54" s="107">
        <f t="shared" si="5"/>
        <v>3.5</v>
      </c>
      <c r="L54" s="107">
        <f t="shared" si="5"/>
        <v>3.5</v>
      </c>
      <c r="M54"/>
      <c r="N54"/>
    </row>
    <row r="55" spans="1:14" ht="39.75" customHeight="1">
      <c r="A55" s="88" t="s">
        <v>1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107</v>
      </c>
      <c r="I55" s="89"/>
      <c r="J55" s="107">
        <f t="shared" si="5"/>
        <v>3.5</v>
      </c>
      <c r="K55" s="107">
        <f t="shared" si="5"/>
        <v>3.5</v>
      </c>
      <c r="L55" s="107">
        <f t="shared" si="5"/>
        <v>3.5</v>
      </c>
      <c r="M55"/>
      <c r="N55"/>
    </row>
    <row r="56" spans="1:14" ht="42" customHeight="1">
      <c r="A56" s="88" t="s">
        <v>181</v>
      </c>
      <c r="B56" s="89" t="s">
        <v>22</v>
      </c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/>
      <c r="J56" s="107">
        <f t="shared" si="5"/>
        <v>3.5</v>
      </c>
      <c r="K56" s="107">
        <f t="shared" si="5"/>
        <v>3.5</v>
      </c>
      <c r="L56" s="107">
        <f t="shared" si="5"/>
        <v>3.5</v>
      </c>
      <c r="M56"/>
      <c r="N56"/>
    </row>
    <row r="57" spans="1:14" ht="40.5" customHeight="1">
      <c r="A57" s="88" t="s">
        <v>252</v>
      </c>
      <c r="B57" s="89" t="s">
        <v>22</v>
      </c>
      <c r="C57" s="89" t="s">
        <v>80</v>
      </c>
      <c r="D57" s="89"/>
      <c r="E57" s="89" t="s">
        <v>108</v>
      </c>
      <c r="F57" s="89" t="s">
        <v>110</v>
      </c>
      <c r="G57" s="89" t="s">
        <v>105</v>
      </c>
      <c r="H57" s="89" t="s">
        <v>8</v>
      </c>
      <c r="I57" s="89" t="s">
        <v>87</v>
      </c>
      <c r="J57" s="107">
        <v>3.5</v>
      </c>
      <c r="K57" s="107">
        <v>3.5</v>
      </c>
      <c r="L57" s="107">
        <v>3.5</v>
      </c>
      <c r="M57"/>
      <c r="N57"/>
    </row>
    <row r="58" spans="1:14" ht="37.5" customHeight="1">
      <c r="A58" s="41" t="s">
        <v>94</v>
      </c>
      <c r="B58" s="76" t="s">
        <v>22</v>
      </c>
      <c r="C58" s="76" t="s">
        <v>80</v>
      </c>
      <c r="D58" s="76"/>
      <c r="E58" s="76" t="s">
        <v>13</v>
      </c>
      <c r="F58" s="76" t="s">
        <v>32</v>
      </c>
      <c r="G58" s="76" t="s">
        <v>106</v>
      </c>
      <c r="H58" s="76" t="s">
        <v>107</v>
      </c>
      <c r="I58" s="89"/>
      <c r="J58" s="105">
        <f aca="true" t="shared" si="6" ref="J58:L59">J59</f>
        <v>206.5</v>
      </c>
      <c r="K58" s="105">
        <f t="shared" si="6"/>
        <v>214.4</v>
      </c>
      <c r="L58" s="105">
        <f t="shared" si="6"/>
        <v>216.5</v>
      </c>
      <c r="M58"/>
      <c r="N58"/>
    </row>
    <row r="59" spans="1:14" ht="24.75" customHeight="1">
      <c r="A59" s="41" t="s">
        <v>93</v>
      </c>
      <c r="B59" s="76" t="s">
        <v>22</v>
      </c>
      <c r="C59" s="76" t="s">
        <v>80</v>
      </c>
      <c r="D59" s="76"/>
      <c r="E59" s="76" t="s">
        <v>13</v>
      </c>
      <c r="F59" s="76" t="s">
        <v>12</v>
      </c>
      <c r="G59" s="76" t="s">
        <v>106</v>
      </c>
      <c r="H59" s="76" t="s">
        <v>107</v>
      </c>
      <c r="I59" s="89"/>
      <c r="J59" s="105">
        <f t="shared" si="6"/>
        <v>206.5</v>
      </c>
      <c r="K59" s="105">
        <f t="shared" si="6"/>
        <v>214.4</v>
      </c>
      <c r="L59" s="105">
        <f t="shared" si="6"/>
        <v>216.5</v>
      </c>
      <c r="M59"/>
      <c r="N59"/>
    </row>
    <row r="60" spans="1:14" ht="24.75" customHeight="1">
      <c r="A60" s="51" t="s">
        <v>159</v>
      </c>
      <c r="B60" s="76" t="s">
        <v>22</v>
      </c>
      <c r="C60" s="76" t="s">
        <v>80</v>
      </c>
      <c r="D60" s="76"/>
      <c r="E60" s="76" t="s">
        <v>13</v>
      </c>
      <c r="F60" s="76" t="s">
        <v>12</v>
      </c>
      <c r="G60" s="76" t="s">
        <v>105</v>
      </c>
      <c r="H60" s="76" t="s">
        <v>107</v>
      </c>
      <c r="I60" s="89"/>
      <c r="J60" s="105">
        <f>J61+J63+J65+J67</f>
        <v>206.5</v>
      </c>
      <c r="K60" s="105">
        <f>K61+K63+K65+K67</f>
        <v>214.4</v>
      </c>
      <c r="L60" s="105">
        <f>L61+L63+L65+L67</f>
        <v>216.5</v>
      </c>
      <c r="M60"/>
      <c r="N60"/>
    </row>
    <row r="61" spans="1:14" ht="37.5" customHeight="1">
      <c r="A61" s="51" t="s">
        <v>313</v>
      </c>
      <c r="B61" s="76" t="s">
        <v>22</v>
      </c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/>
      <c r="J61" s="105">
        <f>J62</f>
        <v>88.7</v>
      </c>
      <c r="K61" s="105">
        <f>K62</f>
        <v>89.5</v>
      </c>
      <c r="L61" s="105">
        <f>L62</f>
        <v>91.5</v>
      </c>
      <c r="M61"/>
      <c r="N61"/>
    </row>
    <row r="62" spans="1:14" ht="41.25" customHeight="1">
      <c r="A62" s="88" t="s">
        <v>349</v>
      </c>
      <c r="B62" s="76" t="s">
        <v>22</v>
      </c>
      <c r="C62" s="76" t="s">
        <v>80</v>
      </c>
      <c r="D62" s="76" t="s">
        <v>72</v>
      </c>
      <c r="E62" s="76" t="s">
        <v>13</v>
      </c>
      <c r="F62" s="76" t="s">
        <v>12</v>
      </c>
      <c r="G62" s="76" t="s">
        <v>105</v>
      </c>
      <c r="H62" s="76" t="s">
        <v>17</v>
      </c>
      <c r="I62" s="89" t="s">
        <v>87</v>
      </c>
      <c r="J62" s="107">
        <v>88.7</v>
      </c>
      <c r="K62" s="107">
        <v>89.5</v>
      </c>
      <c r="L62" s="107">
        <v>91.5</v>
      </c>
      <c r="M62"/>
      <c r="N62"/>
    </row>
    <row r="63" spans="1:14" ht="43.5" customHeight="1">
      <c r="A63" s="47" t="s">
        <v>314</v>
      </c>
      <c r="B63" s="76" t="s">
        <v>22</v>
      </c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/>
      <c r="J63" s="105">
        <f>J64</f>
        <v>96</v>
      </c>
      <c r="K63" s="105">
        <f>K64</f>
        <v>100</v>
      </c>
      <c r="L63" s="105">
        <f>L64</f>
        <v>100</v>
      </c>
      <c r="M63"/>
      <c r="N63"/>
    </row>
    <row r="64" spans="1:14" ht="39" customHeight="1">
      <c r="A64" s="88" t="s">
        <v>252</v>
      </c>
      <c r="B64" s="76" t="s">
        <v>22</v>
      </c>
      <c r="C64" s="76" t="s">
        <v>80</v>
      </c>
      <c r="D64" s="76" t="s">
        <v>73</v>
      </c>
      <c r="E64" s="76" t="s">
        <v>13</v>
      </c>
      <c r="F64" s="76" t="s">
        <v>12</v>
      </c>
      <c r="G64" s="76" t="s">
        <v>105</v>
      </c>
      <c r="H64" s="76" t="s">
        <v>18</v>
      </c>
      <c r="I64" s="89" t="s">
        <v>87</v>
      </c>
      <c r="J64" s="107">
        <v>96</v>
      </c>
      <c r="K64" s="107">
        <v>100</v>
      </c>
      <c r="L64" s="107">
        <v>100</v>
      </c>
      <c r="M64"/>
      <c r="N64"/>
    </row>
    <row r="65" spans="1:12" ht="26.25" customHeight="1">
      <c r="A65" s="47" t="s">
        <v>74</v>
      </c>
      <c r="B65" s="76" t="s">
        <v>22</v>
      </c>
      <c r="C65" s="76" t="s">
        <v>80</v>
      </c>
      <c r="D65" s="76" t="s">
        <v>76</v>
      </c>
      <c r="E65" s="76" t="s">
        <v>13</v>
      </c>
      <c r="F65" s="76" t="s">
        <v>12</v>
      </c>
      <c r="G65" s="76" t="s">
        <v>105</v>
      </c>
      <c r="H65" s="76" t="s">
        <v>19</v>
      </c>
      <c r="I65" s="89"/>
      <c r="J65" s="105">
        <f>J66</f>
        <v>1.8</v>
      </c>
      <c r="K65" s="105">
        <f>K66</f>
        <v>2</v>
      </c>
      <c r="L65" s="105">
        <f>L66</f>
        <v>2</v>
      </c>
    </row>
    <row r="66" spans="1:12" ht="27.75" customHeight="1">
      <c r="A66" s="47" t="s">
        <v>92</v>
      </c>
      <c r="B66" s="76" t="s">
        <v>22</v>
      </c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19</v>
      </c>
      <c r="I66" s="89" t="s">
        <v>178</v>
      </c>
      <c r="J66" s="105">
        <v>1.8</v>
      </c>
      <c r="K66" s="105">
        <f>'№6'!I136</f>
        <v>2</v>
      </c>
      <c r="L66" s="105">
        <f>'№6'!J136</f>
        <v>2</v>
      </c>
    </row>
    <row r="67" spans="1:12" ht="28.5" customHeight="1">
      <c r="A67" s="47" t="s">
        <v>315</v>
      </c>
      <c r="B67" s="76" t="s">
        <v>22</v>
      </c>
      <c r="C67" s="76" t="s">
        <v>80</v>
      </c>
      <c r="D67" s="76"/>
      <c r="E67" s="76" t="s">
        <v>13</v>
      </c>
      <c r="F67" s="76" t="s">
        <v>12</v>
      </c>
      <c r="G67" s="76" t="s">
        <v>105</v>
      </c>
      <c r="H67" s="76" t="s">
        <v>125</v>
      </c>
      <c r="I67" s="89"/>
      <c r="J67" s="105">
        <f>J68</f>
        <v>20</v>
      </c>
      <c r="K67" s="105">
        <f>K68</f>
        <v>22.9</v>
      </c>
      <c r="L67" s="105">
        <f>L68</f>
        <v>23</v>
      </c>
    </row>
    <row r="68" spans="1:14" ht="38.25" customHeight="1">
      <c r="A68" s="88" t="s">
        <v>349</v>
      </c>
      <c r="B68" s="76" t="s">
        <v>22</v>
      </c>
      <c r="C68" s="76" t="s">
        <v>80</v>
      </c>
      <c r="D68" s="76" t="s">
        <v>73</v>
      </c>
      <c r="E68" s="76" t="s">
        <v>13</v>
      </c>
      <c r="F68" s="76" t="s">
        <v>12</v>
      </c>
      <c r="G68" s="76" t="s">
        <v>105</v>
      </c>
      <c r="H68" s="76" t="s">
        <v>125</v>
      </c>
      <c r="I68" s="89" t="s">
        <v>87</v>
      </c>
      <c r="J68" s="107">
        <v>20</v>
      </c>
      <c r="K68" s="107">
        <v>22.9</v>
      </c>
      <c r="L68" s="107">
        <v>23</v>
      </c>
      <c r="M68"/>
      <c r="N68"/>
    </row>
    <row r="69" spans="1:12" ht="37.5" customHeight="1">
      <c r="A69" s="88" t="s">
        <v>55</v>
      </c>
      <c r="B69" s="89" t="s">
        <v>22</v>
      </c>
      <c r="C69" s="89" t="s">
        <v>54</v>
      </c>
      <c r="D69" s="89"/>
      <c r="E69" s="89"/>
      <c r="F69" s="89"/>
      <c r="G69" s="89"/>
      <c r="H69" s="89"/>
      <c r="I69" s="89"/>
      <c r="J69" s="107">
        <f aca="true" t="shared" si="7" ref="J69:L73">J70</f>
        <v>161.7</v>
      </c>
      <c r="K69" s="107">
        <f t="shared" si="7"/>
        <v>168.6</v>
      </c>
      <c r="L69" s="107">
        <f t="shared" si="7"/>
        <v>174.3</v>
      </c>
    </row>
    <row r="70" spans="1:12" ht="42" customHeight="1">
      <c r="A70" s="88" t="s">
        <v>88</v>
      </c>
      <c r="B70" s="89" t="s">
        <v>22</v>
      </c>
      <c r="C70" s="89" t="s">
        <v>86</v>
      </c>
      <c r="D70" s="89"/>
      <c r="E70" s="89" t="s">
        <v>106</v>
      </c>
      <c r="F70" s="89" t="s">
        <v>32</v>
      </c>
      <c r="G70" s="89" t="s">
        <v>106</v>
      </c>
      <c r="H70" s="89" t="s">
        <v>107</v>
      </c>
      <c r="I70" s="88"/>
      <c r="J70" s="107">
        <f t="shared" si="7"/>
        <v>161.7</v>
      </c>
      <c r="K70" s="107">
        <f t="shared" si="7"/>
        <v>168.6</v>
      </c>
      <c r="L70" s="107">
        <f t="shared" si="7"/>
        <v>174.3</v>
      </c>
    </row>
    <row r="71" spans="1:12" ht="48" customHeight="1">
      <c r="A71" s="88" t="s">
        <v>94</v>
      </c>
      <c r="B71" s="89" t="s">
        <v>22</v>
      </c>
      <c r="C71" s="89" t="s">
        <v>86</v>
      </c>
      <c r="D71" s="89" t="s">
        <v>70</v>
      </c>
      <c r="E71" s="89" t="s">
        <v>13</v>
      </c>
      <c r="F71" s="89" t="s">
        <v>32</v>
      </c>
      <c r="G71" s="89" t="s">
        <v>106</v>
      </c>
      <c r="H71" s="89" t="s">
        <v>107</v>
      </c>
      <c r="I71" s="88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50.25" customHeight="1">
      <c r="A72" s="88" t="s">
        <v>273</v>
      </c>
      <c r="B72" s="89" t="s">
        <v>22</v>
      </c>
      <c r="C72" s="89" t="s">
        <v>86</v>
      </c>
      <c r="D72" s="89" t="s">
        <v>71</v>
      </c>
      <c r="E72" s="89" t="s">
        <v>13</v>
      </c>
      <c r="F72" s="89" t="s">
        <v>12</v>
      </c>
      <c r="G72" s="89" t="s">
        <v>106</v>
      </c>
      <c r="H72" s="89" t="s">
        <v>107</v>
      </c>
      <c r="I72" s="89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45.75" customHeight="1">
      <c r="A73" s="88" t="s">
        <v>159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107</v>
      </c>
      <c r="I73" s="89"/>
      <c r="J73" s="107">
        <f t="shared" si="7"/>
        <v>161.7</v>
      </c>
      <c r="K73" s="107">
        <f t="shared" si="7"/>
        <v>168.6</v>
      </c>
      <c r="L73" s="107">
        <f t="shared" si="7"/>
        <v>174.3</v>
      </c>
    </row>
    <row r="74" spans="1:12" ht="42.75" customHeight="1">
      <c r="A74" s="119" t="s">
        <v>169</v>
      </c>
      <c r="B74" s="89" t="s">
        <v>22</v>
      </c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/>
      <c r="J74" s="107">
        <f>J75+J76</f>
        <v>161.7</v>
      </c>
      <c r="K74" s="107">
        <f>K75+K76</f>
        <v>168.6</v>
      </c>
      <c r="L74" s="107">
        <f>L75+L76</f>
        <v>174.3</v>
      </c>
    </row>
    <row r="75" spans="1:14" ht="39.75" customHeight="1">
      <c r="A75" s="88" t="s">
        <v>184</v>
      </c>
      <c r="B75" s="89" t="s">
        <v>22</v>
      </c>
      <c r="C75" s="89" t="s">
        <v>86</v>
      </c>
      <c r="D75" s="89"/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89</v>
      </c>
      <c r="J75" s="107">
        <v>161.7</v>
      </c>
      <c r="K75" s="107">
        <v>168.6</v>
      </c>
      <c r="L75" s="107">
        <v>174.3</v>
      </c>
      <c r="M75" s="123"/>
      <c r="N75" s="4"/>
    </row>
    <row r="76" spans="1:12" ht="47.25" customHeight="1">
      <c r="A76" s="88" t="s">
        <v>252</v>
      </c>
      <c r="B76" s="89" t="s">
        <v>22</v>
      </c>
      <c r="C76" s="89" t="s">
        <v>86</v>
      </c>
      <c r="D76" s="89" t="s">
        <v>59</v>
      </c>
      <c r="E76" s="89" t="s">
        <v>13</v>
      </c>
      <c r="F76" s="89" t="s">
        <v>12</v>
      </c>
      <c r="G76" s="89" t="s">
        <v>105</v>
      </c>
      <c r="H76" s="89" t="s">
        <v>11</v>
      </c>
      <c r="I76" s="89" t="s">
        <v>87</v>
      </c>
      <c r="J76" s="107">
        <v>0</v>
      </c>
      <c r="K76" s="107">
        <v>0</v>
      </c>
      <c r="L76" s="107">
        <v>0</v>
      </c>
    </row>
    <row r="77" spans="1:12" ht="26.25" customHeight="1">
      <c r="A77" s="50" t="s">
        <v>209</v>
      </c>
      <c r="B77" s="76" t="s">
        <v>22</v>
      </c>
      <c r="C77" s="39" t="s">
        <v>53</v>
      </c>
      <c r="D77" s="76"/>
      <c r="E77" s="76"/>
      <c r="F77" s="76"/>
      <c r="G77" s="76"/>
      <c r="H77" s="76"/>
      <c r="I77" s="89"/>
      <c r="J77" s="105">
        <f>J78</f>
        <v>100</v>
      </c>
      <c r="K77" s="105">
        <f>K78</f>
        <v>10</v>
      </c>
      <c r="L77" s="105">
        <f>L78</f>
        <v>10</v>
      </c>
    </row>
    <row r="78" spans="1:12" ht="36" customHeight="1">
      <c r="A78" s="50" t="s">
        <v>207</v>
      </c>
      <c r="B78" s="76" t="s">
        <v>22</v>
      </c>
      <c r="C78" s="76" t="s">
        <v>206</v>
      </c>
      <c r="D78" s="76"/>
      <c r="E78" s="76" t="s">
        <v>106</v>
      </c>
      <c r="F78" s="76" t="s">
        <v>32</v>
      </c>
      <c r="G78" s="76" t="s">
        <v>106</v>
      </c>
      <c r="H78" s="76" t="s">
        <v>107</v>
      </c>
      <c r="I78" s="89"/>
      <c r="J78" s="110">
        <f>J79+J87</f>
        <v>100</v>
      </c>
      <c r="K78" s="110">
        <f>K79+K87</f>
        <v>10</v>
      </c>
      <c r="L78" s="110">
        <f>L79+L87</f>
        <v>10</v>
      </c>
    </row>
    <row r="79" spans="1:12" ht="42.75" customHeight="1">
      <c r="A79" s="92" t="s">
        <v>204</v>
      </c>
      <c r="B79" s="89" t="s">
        <v>22</v>
      </c>
      <c r="C79" s="89" t="s">
        <v>206</v>
      </c>
      <c r="D79" s="89" t="s">
        <v>26</v>
      </c>
      <c r="E79" s="89" t="s">
        <v>115</v>
      </c>
      <c r="F79" s="89" t="s">
        <v>32</v>
      </c>
      <c r="G79" s="89" t="s">
        <v>106</v>
      </c>
      <c r="H79" s="89" t="s">
        <v>107</v>
      </c>
      <c r="I79" s="89"/>
      <c r="J79" s="107">
        <f>J80</f>
        <v>100</v>
      </c>
      <c r="K79" s="107">
        <f>K80+K84</f>
        <v>0</v>
      </c>
      <c r="L79" s="107">
        <f>L80+L84</f>
        <v>0</v>
      </c>
    </row>
    <row r="80" spans="1:12" ht="41.25" customHeight="1">
      <c r="A80" s="92" t="s">
        <v>225</v>
      </c>
      <c r="B80" s="89" t="s">
        <v>22</v>
      </c>
      <c r="C80" s="89" t="s">
        <v>206</v>
      </c>
      <c r="D80" s="89" t="s">
        <v>39</v>
      </c>
      <c r="E80" s="89" t="s">
        <v>115</v>
      </c>
      <c r="F80" s="89" t="s">
        <v>217</v>
      </c>
      <c r="G80" s="89" t="s">
        <v>106</v>
      </c>
      <c r="H80" s="89" t="s">
        <v>107</v>
      </c>
      <c r="I80" s="89"/>
      <c r="J80" s="107">
        <f>J81+J84</f>
        <v>100</v>
      </c>
      <c r="K80" s="107">
        <f>K82</f>
        <v>0</v>
      </c>
      <c r="L80" s="107">
        <f>L82</f>
        <v>0</v>
      </c>
    </row>
    <row r="81" spans="1:12" ht="48" customHeight="1">
      <c r="A81" s="88" t="s">
        <v>316</v>
      </c>
      <c r="B81" s="89" t="s">
        <v>22</v>
      </c>
      <c r="C81" s="89" t="s">
        <v>206</v>
      </c>
      <c r="D81" s="89" t="s">
        <v>27</v>
      </c>
      <c r="E81" s="89" t="s">
        <v>115</v>
      </c>
      <c r="F81" s="89" t="s">
        <v>217</v>
      </c>
      <c r="G81" s="89" t="s">
        <v>105</v>
      </c>
      <c r="H81" s="89" t="s">
        <v>107</v>
      </c>
      <c r="I81" s="89"/>
      <c r="J81" s="107">
        <f aca="true" t="shared" si="8" ref="J81:L82">J82</f>
        <v>80</v>
      </c>
      <c r="K81" s="107">
        <f t="shared" si="8"/>
        <v>0</v>
      </c>
      <c r="L81" s="107">
        <f t="shared" si="8"/>
        <v>0</v>
      </c>
    </row>
    <row r="82" spans="1:12" ht="36.75" customHeight="1">
      <c r="A82" s="88" t="s">
        <v>267</v>
      </c>
      <c r="B82" s="89" t="s">
        <v>22</v>
      </c>
      <c r="C82" s="89" t="s">
        <v>206</v>
      </c>
      <c r="D82" s="89" t="s">
        <v>28</v>
      </c>
      <c r="E82" s="89" t="s">
        <v>115</v>
      </c>
      <c r="F82" s="89" t="s">
        <v>217</v>
      </c>
      <c r="G82" s="89" t="s">
        <v>105</v>
      </c>
      <c r="H82" s="89" t="s">
        <v>123</v>
      </c>
      <c r="I82" s="89"/>
      <c r="J82" s="107">
        <f t="shared" si="8"/>
        <v>80</v>
      </c>
      <c r="K82" s="107">
        <f t="shared" si="8"/>
        <v>0</v>
      </c>
      <c r="L82" s="107">
        <f t="shared" si="8"/>
        <v>0</v>
      </c>
    </row>
    <row r="83" spans="1:14" s="13" customFormat="1" ht="36.75" customHeight="1">
      <c r="A83" s="88" t="s">
        <v>252</v>
      </c>
      <c r="B83" s="89" t="s">
        <v>22</v>
      </c>
      <c r="C83" s="89" t="s">
        <v>206</v>
      </c>
      <c r="D83" s="89" t="s">
        <v>28</v>
      </c>
      <c r="E83" s="89" t="s">
        <v>115</v>
      </c>
      <c r="F83" s="89" t="s">
        <v>217</v>
      </c>
      <c r="G83" s="89" t="s">
        <v>105</v>
      </c>
      <c r="H83" s="89" t="s">
        <v>123</v>
      </c>
      <c r="I83" s="89" t="s">
        <v>87</v>
      </c>
      <c r="J83" s="124">
        <v>80</v>
      </c>
      <c r="K83" s="107">
        <v>0</v>
      </c>
      <c r="L83" s="107">
        <v>0</v>
      </c>
      <c r="M83" s="14"/>
      <c r="N83" s="14"/>
    </row>
    <row r="84" spans="1:14" ht="30" customHeight="1">
      <c r="A84" s="88" t="s">
        <v>222</v>
      </c>
      <c r="B84" s="89" t="s">
        <v>22</v>
      </c>
      <c r="C84" s="89" t="s">
        <v>206</v>
      </c>
      <c r="D84" s="89"/>
      <c r="E84" s="89" t="s">
        <v>115</v>
      </c>
      <c r="F84" s="89" t="s">
        <v>217</v>
      </c>
      <c r="G84" s="89" t="s">
        <v>111</v>
      </c>
      <c r="H84" s="89" t="s">
        <v>124</v>
      </c>
      <c r="I84" s="89"/>
      <c r="J84" s="107">
        <f>J86</f>
        <v>20</v>
      </c>
      <c r="K84" s="107">
        <f>K85</f>
        <v>0</v>
      </c>
      <c r="L84" s="107">
        <f>L85</f>
        <v>0</v>
      </c>
      <c r="M84"/>
      <c r="N84"/>
    </row>
    <row r="85" spans="1:14" ht="33.75" customHeight="1">
      <c r="A85" s="88" t="s">
        <v>317</v>
      </c>
      <c r="B85" s="89" t="s">
        <v>22</v>
      </c>
      <c r="C85" s="89" t="s">
        <v>206</v>
      </c>
      <c r="D85" s="89"/>
      <c r="E85" s="89" t="s">
        <v>115</v>
      </c>
      <c r="F85" s="89" t="s">
        <v>217</v>
      </c>
      <c r="G85" s="89" t="s">
        <v>111</v>
      </c>
      <c r="H85" s="89" t="s">
        <v>124</v>
      </c>
      <c r="I85" s="89"/>
      <c r="J85" s="107">
        <f>J86</f>
        <v>20</v>
      </c>
      <c r="K85" s="107">
        <f>K86</f>
        <v>0</v>
      </c>
      <c r="L85" s="107">
        <f>L86</f>
        <v>0</v>
      </c>
      <c r="M85"/>
      <c r="N85"/>
    </row>
    <row r="86" spans="1:14" ht="34.5" customHeight="1">
      <c r="A86" s="88" t="s">
        <v>252</v>
      </c>
      <c r="B86" s="89" t="s">
        <v>22</v>
      </c>
      <c r="C86" s="89" t="s">
        <v>206</v>
      </c>
      <c r="D86" s="89"/>
      <c r="E86" s="89" t="s">
        <v>115</v>
      </c>
      <c r="F86" s="89" t="s">
        <v>217</v>
      </c>
      <c r="G86" s="89" t="s">
        <v>105</v>
      </c>
      <c r="H86" s="89" t="s">
        <v>124</v>
      </c>
      <c r="I86" s="89" t="s">
        <v>87</v>
      </c>
      <c r="J86" s="107">
        <v>20</v>
      </c>
      <c r="K86" s="107">
        <v>0</v>
      </c>
      <c r="L86" s="107">
        <v>0</v>
      </c>
      <c r="M86" s="123"/>
      <c r="N86" s="3"/>
    </row>
    <row r="87" spans="1:14" ht="27.75" customHeight="1">
      <c r="A87" s="41" t="s">
        <v>274</v>
      </c>
      <c r="B87" s="76" t="s">
        <v>22</v>
      </c>
      <c r="C87" s="76" t="s">
        <v>206</v>
      </c>
      <c r="D87" s="76"/>
      <c r="E87" s="76" t="s">
        <v>13</v>
      </c>
      <c r="F87" s="76" t="s">
        <v>32</v>
      </c>
      <c r="G87" s="76" t="s">
        <v>106</v>
      </c>
      <c r="H87" s="76" t="s">
        <v>107</v>
      </c>
      <c r="I87" s="76"/>
      <c r="J87" s="105">
        <f aca="true" t="shared" si="9" ref="J87:L89">J88</f>
        <v>0</v>
      </c>
      <c r="K87" s="105">
        <f t="shared" si="9"/>
        <v>10</v>
      </c>
      <c r="L87" s="105">
        <f t="shared" si="9"/>
        <v>10</v>
      </c>
      <c r="M87"/>
      <c r="N87"/>
    </row>
    <row r="88" spans="1:14" ht="27" customHeight="1">
      <c r="A88" s="41" t="s">
        <v>93</v>
      </c>
      <c r="B88" s="76" t="s">
        <v>22</v>
      </c>
      <c r="C88" s="76" t="s">
        <v>206</v>
      </c>
      <c r="D88" s="76"/>
      <c r="E88" s="76" t="s">
        <v>13</v>
      </c>
      <c r="F88" s="76" t="s">
        <v>12</v>
      </c>
      <c r="G88" s="76" t="s">
        <v>106</v>
      </c>
      <c r="H88" s="76" t="s">
        <v>107</v>
      </c>
      <c r="I88" s="76"/>
      <c r="J88" s="105">
        <f t="shared" si="9"/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6.25" customHeight="1">
      <c r="A89" s="51" t="s">
        <v>159</v>
      </c>
      <c r="B89" s="76" t="s">
        <v>22</v>
      </c>
      <c r="C89" s="76" t="s">
        <v>206</v>
      </c>
      <c r="D89" s="76"/>
      <c r="E89" s="76" t="s">
        <v>13</v>
      </c>
      <c r="F89" s="76" t="s">
        <v>12</v>
      </c>
      <c r="G89" s="76" t="s">
        <v>105</v>
      </c>
      <c r="H89" s="76" t="s">
        <v>107</v>
      </c>
      <c r="I89" s="76"/>
      <c r="J89" s="105">
        <f t="shared" si="9"/>
        <v>0</v>
      </c>
      <c r="K89" s="105">
        <f t="shared" si="9"/>
        <v>10</v>
      </c>
      <c r="L89" s="105">
        <f t="shared" si="9"/>
        <v>10</v>
      </c>
      <c r="M89"/>
      <c r="N89"/>
    </row>
    <row r="90" spans="1:14" ht="26.25" customHeight="1">
      <c r="A90" s="51" t="s">
        <v>92</v>
      </c>
      <c r="B90" s="76" t="s">
        <v>22</v>
      </c>
      <c r="C90" s="77" t="s">
        <v>206</v>
      </c>
      <c r="D90" s="77"/>
      <c r="E90" s="77" t="s">
        <v>13</v>
      </c>
      <c r="F90" s="77" t="s">
        <v>12</v>
      </c>
      <c r="G90" s="77" t="s">
        <v>105</v>
      </c>
      <c r="H90" s="77" t="s">
        <v>130</v>
      </c>
      <c r="I90" s="77" t="s">
        <v>178</v>
      </c>
      <c r="J90" s="105">
        <v>0</v>
      </c>
      <c r="K90" s="105">
        <f>'№6'!I147</f>
        <v>10</v>
      </c>
      <c r="L90" s="105">
        <f>'№6'!J147</f>
        <v>10</v>
      </c>
      <c r="M90"/>
      <c r="N90"/>
    </row>
    <row r="91" spans="1:14" ht="24.75" customHeight="1">
      <c r="A91" s="50" t="s">
        <v>61</v>
      </c>
      <c r="B91" s="76" t="s">
        <v>22</v>
      </c>
      <c r="C91" s="76" t="s">
        <v>52</v>
      </c>
      <c r="D91" s="76"/>
      <c r="E91" s="76"/>
      <c r="F91" s="76"/>
      <c r="G91" s="76"/>
      <c r="H91" s="76"/>
      <c r="I91" s="76"/>
      <c r="J91" s="110">
        <f>J92+J108</f>
        <v>6887.2</v>
      </c>
      <c r="K91" s="110">
        <f>K92</f>
        <v>3954.4</v>
      </c>
      <c r="L91" s="110">
        <f>L92</f>
        <v>2304.5</v>
      </c>
      <c r="M91"/>
      <c r="N91"/>
    </row>
    <row r="92" spans="1:14" ht="26.25" customHeight="1">
      <c r="A92" s="50" t="s">
        <v>44</v>
      </c>
      <c r="B92" s="76" t="s">
        <v>22</v>
      </c>
      <c r="C92" s="76" t="s">
        <v>43</v>
      </c>
      <c r="D92" s="76"/>
      <c r="E92" s="76" t="s">
        <v>106</v>
      </c>
      <c r="F92" s="76" t="s">
        <v>32</v>
      </c>
      <c r="G92" s="76" t="s">
        <v>106</v>
      </c>
      <c r="H92" s="76" t="s">
        <v>107</v>
      </c>
      <c r="I92" s="76"/>
      <c r="J92" s="110">
        <f>J93+J103</f>
        <v>6739.2</v>
      </c>
      <c r="K92" s="110">
        <f>K93+K103</f>
        <v>3954.4</v>
      </c>
      <c r="L92" s="110">
        <f>L93+L103</f>
        <v>2304.5</v>
      </c>
      <c r="M92"/>
      <c r="N92"/>
    </row>
    <row r="93" spans="1:14" ht="67.5" customHeight="1">
      <c r="A93" s="50" t="s">
        <v>168</v>
      </c>
      <c r="B93" s="76" t="s">
        <v>22</v>
      </c>
      <c r="C93" s="76" t="s">
        <v>43</v>
      </c>
      <c r="D93" s="76"/>
      <c r="E93" s="76" t="s">
        <v>111</v>
      </c>
      <c r="F93" s="76" t="s">
        <v>32</v>
      </c>
      <c r="G93" s="76" t="s">
        <v>106</v>
      </c>
      <c r="H93" s="76" t="s">
        <v>107</v>
      </c>
      <c r="I93" s="76"/>
      <c r="J93" s="105">
        <f>J94</f>
        <v>6719.2</v>
      </c>
      <c r="K93" s="105">
        <f>K94</f>
        <v>3934.4</v>
      </c>
      <c r="L93" s="105">
        <f>L94</f>
        <v>2284.5</v>
      </c>
      <c r="M93"/>
      <c r="N93"/>
    </row>
    <row r="94" spans="1:14" ht="24" customHeight="1">
      <c r="A94" s="50" t="s">
        <v>275</v>
      </c>
      <c r="B94" s="76" t="s">
        <v>22</v>
      </c>
      <c r="C94" s="76" t="s">
        <v>43</v>
      </c>
      <c r="D94" s="76"/>
      <c r="E94" s="76" t="s">
        <v>111</v>
      </c>
      <c r="F94" s="76" t="s">
        <v>217</v>
      </c>
      <c r="G94" s="76" t="s">
        <v>106</v>
      </c>
      <c r="H94" s="76" t="s">
        <v>107</v>
      </c>
      <c r="I94" s="76"/>
      <c r="J94" s="105">
        <f>J95+J100</f>
        <v>6719.2</v>
      </c>
      <c r="K94" s="105">
        <f>K95+K100</f>
        <v>3934.4</v>
      </c>
      <c r="L94" s="105">
        <f>L95+L100</f>
        <v>2284.5</v>
      </c>
      <c r="M94"/>
      <c r="N94"/>
    </row>
    <row r="95" spans="1:14" ht="50.25" customHeight="1">
      <c r="A95" s="41" t="s">
        <v>276</v>
      </c>
      <c r="B95" s="76" t="s">
        <v>22</v>
      </c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107</v>
      </c>
      <c r="I95" s="76"/>
      <c r="J95" s="105">
        <f>J96+J98</f>
        <v>5913</v>
      </c>
      <c r="K95" s="105">
        <f>K96+K98</f>
        <v>2031</v>
      </c>
      <c r="L95" s="105">
        <f>L96+L98</f>
        <v>2284.5</v>
      </c>
      <c r="M95"/>
      <c r="N95"/>
    </row>
    <row r="96" spans="1:14" ht="35.25" customHeight="1">
      <c r="A96" s="41" t="s">
        <v>318</v>
      </c>
      <c r="B96" s="76" t="s">
        <v>22</v>
      </c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112</v>
      </c>
      <c r="I96" s="76"/>
      <c r="J96" s="105">
        <f>J97</f>
        <v>3906.8</v>
      </c>
      <c r="K96" s="105">
        <f>K97</f>
        <v>2031</v>
      </c>
      <c r="L96" s="105">
        <f>L97</f>
        <v>2284.5</v>
      </c>
      <c r="M96"/>
      <c r="N96"/>
    </row>
    <row r="97" spans="1:14" ht="36.75" customHeight="1">
      <c r="A97" s="88" t="s">
        <v>349</v>
      </c>
      <c r="B97" s="76" t="s">
        <v>22</v>
      </c>
      <c r="C97" s="76" t="s">
        <v>43</v>
      </c>
      <c r="D97" s="76"/>
      <c r="E97" s="76" t="s">
        <v>111</v>
      </c>
      <c r="F97" s="76" t="s">
        <v>217</v>
      </c>
      <c r="G97" s="76" t="s">
        <v>105</v>
      </c>
      <c r="H97" s="76" t="s">
        <v>112</v>
      </c>
      <c r="I97" s="76" t="s">
        <v>87</v>
      </c>
      <c r="J97" s="105">
        <v>3906.8</v>
      </c>
      <c r="K97" s="105">
        <v>2031</v>
      </c>
      <c r="L97" s="105">
        <v>2284.5</v>
      </c>
      <c r="M97" s="122"/>
      <c r="N97"/>
    </row>
    <row r="98" spans="1:14" ht="30" customHeight="1">
      <c r="A98" s="41" t="s">
        <v>345</v>
      </c>
      <c r="B98" s="76" t="s">
        <v>22</v>
      </c>
      <c r="C98" s="87" t="s">
        <v>43</v>
      </c>
      <c r="D98" s="87" t="s">
        <v>105</v>
      </c>
      <c r="E98" s="87" t="s">
        <v>111</v>
      </c>
      <c r="F98" s="77" t="s">
        <v>217</v>
      </c>
      <c r="G98" s="76" t="s">
        <v>105</v>
      </c>
      <c r="H98" s="77" t="s">
        <v>367</v>
      </c>
      <c r="I98" s="76"/>
      <c r="J98" s="105">
        <f>J99</f>
        <v>2006.2</v>
      </c>
      <c r="K98" s="105">
        <f>K99</f>
        <v>0</v>
      </c>
      <c r="L98" s="105">
        <f>L99</f>
        <v>0</v>
      </c>
      <c r="M98"/>
      <c r="N98"/>
    </row>
    <row r="99" spans="1:14" ht="39.75" customHeight="1">
      <c r="A99" s="88" t="s">
        <v>349</v>
      </c>
      <c r="B99" s="76" t="s">
        <v>22</v>
      </c>
      <c r="C99" s="87" t="s">
        <v>43</v>
      </c>
      <c r="D99" s="87" t="s">
        <v>105</v>
      </c>
      <c r="E99" s="87" t="s">
        <v>111</v>
      </c>
      <c r="F99" s="77" t="s">
        <v>217</v>
      </c>
      <c r="G99" s="77" t="s">
        <v>105</v>
      </c>
      <c r="H99" s="77" t="s">
        <v>367</v>
      </c>
      <c r="I99" s="76" t="s">
        <v>87</v>
      </c>
      <c r="J99" s="105">
        <v>2006.2</v>
      </c>
      <c r="K99" s="105">
        <v>0</v>
      </c>
      <c r="L99" s="105">
        <v>0</v>
      </c>
      <c r="M99" s="122"/>
      <c r="N99"/>
    </row>
    <row r="100" spans="1:14" ht="27.75" customHeight="1">
      <c r="A100" s="50" t="s">
        <v>275</v>
      </c>
      <c r="B100" s="76" t="s">
        <v>22</v>
      </c>
      <c r="C100" s="77" t="s">
        <v>43</v>
      </c>
      <c r="D100" s="77"/>
      <c r="E100" s="77" t="s">
        <v>111</v>
      </c>
      <c r="F100" s="77" t="s">
        <v>217</v>
      </c>
      <c r="G100" s="77" t="s">
        <v>111</v>
      </c>
      <c r="H100" s="77" t="s">
        <v>107</v>
      </c>
      <c r="I100" s="77"/>
      <c r="J100" s="108">
        <f aca="true" t="shared" si="10" ref="J100:L101">J101</f>
        <v>806.2</v>
      </c>
      <c r="K100" s="108">
        <f t="shared" si="10"/>
        <v>1903.4</v>
      </c>
      <c r="L100" s="108">
        <f t="shared" si="10"/>
        <v>0</v>
      </c>
      <c r="M100"/>
      <c r="N100"/>
    </row>
    <row r="101" spans="1:14" ht="54.75" customHeight="1">
      <c r="A101" s="41" t="s">
        <v>278</v>
      </c>
      <c r="B101" s="76" t="s">
        <v>22</v>
      </c>
      <c r="C101" s="77" t="s">
        <v>43</v>
      </c>
      <c r="D101" s="77"/>
      <c r="E101" s="77" t="s">
        <v>111</v>
      </c>
      <c r="F101" s="77" t="s">
        <v>217</v>
      </c>
      <c r="G101" s="77" t="s">
        <v>111</v>
      </c>
      <c r="H101" s="77" t="s">
        <v>343</v>
      </c>
      <c r="I101" s="77"/>
      <c r="J101" s="108">
        <f t="shared" si="10"/>
        <v>806.2</v>
      </c>
      <c r="K101" s="108">
        <f t="shared" si="10"/>
        <v>1903.4</v>
      </c>
      <c r="L101" s="108">
        <f t="shared" si="10"/>
        <v>0</v>
      </c>
      <c r="M101"/>
      <c r="N101"/>
    </row>
    <row r="102" spans="1:14" ht="36" customHeight="1">
      <c r="A102" s="88" t="s">
        <v>349</v>
      </c>
      <c r="B102" s="76" t="s">
        <v>22</v>
      </c>
      <c r="C102" s="77" t="s">
        <v>43</v>
      </c>
      <c r="D102" s="77"/>
      <c r="E102" s="77" t="s">
        <v>111</v>
      </c>
      <c r="F102" s="77" t="s">
        <v>217</v>
      </c>
      <c r="G102" s="77" t="s">
        <v>111</v>
      </c>
      <c r="H102" s="77" t="s">
        <v>343</v>
      </c>
      <c r="I102" s="77" t="s">
        <v>87</v>
      </c>
      <c r="J102" s="108">
        <v>806.2</v>
      </c>
      <c r="K102" s="108">
        <v>1903.4</v>
      </c>
      <c r="L102" s="108">
        <f>'№6'!J37</f>
        <v>0</v>
      </c>
      <c r="M102"/>
      <c r="N102"/>
    </row>
    <row r="103" spans="1:14" ht="47.25" customHeight="1">
      <c r="A103" s="41" t="s">
        <v>128</v>
      </c>
      <c r="B103" s="76" t="s">
        <v>22</v>
      </c>
      <c r="C103" s="76" t="s">
        <v>43</v>
      </c>
      <c r="D103" s="76"/>
      <c r="E103" s="76" t="s">
        <v>115</v>
      </c>
      <c r="F103" s="76" t="s">
        <v>32</v>
      </c>
      <c r="G103" s="76" t="s">
        <v>106</v>
      </c>
      <c r="H103" s="76" t="s">
        <v>107</v>
      </c>
      <c r="I103" s="76"/>
      <c r="J103" s="105">
        <f aca="true" t="shared" si="11" ref="J103:L106">J104</f>
        <v>20</v>
      </c>
      <c r="K103" s="105">
        <f t="shared" si="11"/>
        <v>20</v>
      </c>
      <c r="L103" s="105">
        <f t="shared" si="11"/>
        <v>20</v>
      </c>
      <c r="M103"/>
      <c r="N103"/>
    </row>
    <row r="104" spans="1:14" ht="27" customHeight="1">
      <c r="A104" s="41" t="s">
        <v>225</v>
      </c>
      <c r="B104" s="76" t="s">
        <v>22</v>
      </c>
      <c r="C104" s="87" t="s">
        <v>43</v>
      </c>
      <c r="D104" s="87" t="s">
        <v>106</v>
      </c>
      <c r="E104" s="87" t="s">
        <v>115</v>
      </c>
      <c r="F104" s="77" t="s">
        <v>217</v>
      </c>
      <c r="G104" s="76" t="s">
        <v>106</v>
      </c>
      <c r="H104" s="77" t="s">
        <v>107</v>
      </c>
      <c r="I104" s="76"/>
      <c r="J104" s="105">
        <f t="shared" si="11"/>
        <v>20</v>
      </c>
      <c r="K104" s="105">
        <f t="shared" si="11"/>
        <v>20</v>
      </c>
      <c r="L104" s="105">
        <f t="shared" si="11"/>
        <v>20</v>
      </c>
      <c r="M104"/>
      <c r="N104"/>
    </row>
    <row r="105" spans="1:14" ht="42" customHeight="1">
      <c r="A105" s="41" t="s">
        <v>279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217</v>
      </c>
      <c r="G105" s="76" t="s">
        <v>105</v>
      </c>
      <c r="H105" s="77" t="s">
        <v>107</v>
      </c>
      <c r="I105" s="76"/>
      <c r="J105" s="105">
        <f t="shared" si="11"/>
        <v>20</v>
      </c>
      <c r="K105" s="105">
        <f t="shared" si="11"/>
        <v>20</v>
      </c>
      <c r="L105" s="105">
        <f t="shared" si="11"/>
        <v>20</v>
      </c>
      <c r="M105"/>
      <c r="N105"/>
    </row>
    <row r="106" spans="1:14" ht="36" customHeight="1">
      <c r="A106" s="41" t="s">
        <v>280</v>
      </c>
      <c r="B106" s="76" t="s">
        <v>22</v>
      </c>
      <c r="C106" s="87" t="s">
        <v>43</v>
      </c>
      <c r="D106" s="87" t="s">
        <v>105</v>
      </c>
      <c r="E106" s="87" t="s">
        <v>115</v>
      </c>
      <c r="F106" s="77" t="s">
        <v>217</v>
      </c>
      <c r="G106" s="76" t="s">
        <v>105</v>
      </c>
      <c r="H106" s="77" t="s">
        <v>0</v>
      </c>
      <c r="I106" s="76"/>
      <c r="J106" s="105">
        <f t="shared" si="11"/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33" customHeight="1">
      <c r="A107" s="88" t="s">
        <v>349</v>
      </c>
      <c r="B107" s="76" t="s">
        <v>22</v>
      </c>
      <c r="C107" s="87" t="s">
        <v>43</v>
      </c>
      <c r="D107" s="87" t="s">
        <v>105</v>
      </c>
      <c r="E107" s="87" t="s">
        <v>115</v>
      </c>
      <c r="F107" s="77" t="s">
        <v>217</v>
      </c>
      <c r="G107" s="77" t="s">
        <v>105</v>
      </c>
      <c r="H107" s="77">
        <v>11160</v>
      </c>
      <c r="I107" s="76" t="s">
        <v>87</v>
      </c>
      <c r="J107" s="105">
        <f>'№6'!H61</f>
        <v>20</v>
      </c>
      <c r="K107" s="105">
        <f>'№6'!I61</f>
        <v>20</v>
      </c>
      <c r="L107" s="105">
        <f>'№6'!J61</f>
        <v>20</v>
      </c>
      <c r="M107"/>
      <c r="N107"/>
    </row>
    <row r="108" spans="1:14" ht="33" customHeight="1">
      <c r="A108" s="54" t="s">
        <v>363</v>
      </c>
      <c r="B108" s="76" t="s">
        <v>22</v>
      </c>
      <c r="C108" s="87" t="s">
        <v>365</v>
      </c>
      <c r="D108" s="87"/>
      <c r="E108" s="87" t="s">
        <v>13</v>
      </c>
      <c r="F108" s="77" t="s">
        <v>32</v>
      </c>
      <c r="G108" s="77" t="s">
        <v>106</v>
      </c>
      <c r="H108" s="77" t="s">
        <v>107</v>
      </c>
      <c r="I108" s="76"/>
      <c r="J108" s="105">
        <f aca="true" t="shared" si="12" ref="J108:L109">J109</f>
        <v>148</v>
      </c>
      <c r="K108" s="105">
        <f t="shared" si="12"/>
        <v>0</v>
      </c>
      <c r="L108" s="105">
        <f t="shared" si="12"/>
        <v>0</v>
      </c>
      <c r="M108"/>
      <c r="N108"/>
    </row>
    <row r="109" spans="1:14" ht="33" customHeight="1">
      <c r="A109" s="54" t="s">
        <v>159</v>
      </c>
      <c r="B109" s="76" t="s">
        <v>22</v>
      </c>
      <c r="C109" s="87" t="s">
        <v>365</v>
      </c>
      <c r="D109" s="87"/>
      <c r="E109" s="87" t="s">
        <v>13</v>
      </c>
      <c r="F109" s="77" t="s">
        <v>12</v>
      </c>
      <c r="G109" s="77" t="s">
        <v>106</v>
      </c>
      <c r="H109" s="77" t="s">
        <v>107</v>
      </c>
      <c r="I109" s="76"/>
      <c r="J109" s="105">
        <f t="shared" si="12"/>
        <v>148</v>
      </c>
      <c r="K109" s="105">
        <f t="shared" si="12"/>
        <v>0</v>
      </c>
      <c r="L109" s="105">
        <f t="shared" si="12"/>
        <v>0</v>
      </c>
      <c r="M109"/>
      <c r="N109"/>
    </row>
    <row r="110" spans="1:14" ht="33" customHeight="1">
      <c r="A110" s="54" t="s">
        <v>159</v>
      </c>
      <c r="B110" s="76" t="s">
        <v>22</v>
      </c>
      <c r="C110" s="87" t="s">
        <v>365</v>
      </c>
      <c r="D110" s="87"/>
      <c r="E110" s="87" t="s">
        <v>13</v>
      </c>
      <c r="F110" s="77" t="s">
        <v>12</v>
      </c>
      <c r="G110" s="77" t="s">
        <v>105</v>
      </c>
      <c r="H110" s="77" t="s">
        <v>107</v>
      </c>
      <c r="I110" s="76"/>
      <c r="J110" s="105">
        <f aca="true" t="shared" si="13" ref="J110:L111">J111</f>
        <v>148</v>
      </c>
      <c r="K110" s="105">
        <f t="shared" si="13"/>
        <v>0</v>
      </c>
      <c r="L110" s="105">
        <f t="shared" si="13"/>
        <v>0</v>
      </c>
      <c r="M110"/>
      <c r="N110"/>
    </row>
    <row r="111" spans="1:14" ht="33" customHeight="1">
      <c r="A111" s="118" t="s">
        <v>364</v>
      </c>
      <c r="B111" s="76" t="s">
        <v>22</v>
      </c>
      <c r="C111" s="87" t="s">
        <v>365</v>
      </c>
      <c r="D111" s="87"/>
      <c r="E111" s="87" t="s">
        <v>13</v>
      </c>
      <c r="F111" s="77" t="s">
        <v>12</v>
      </c>
      <c r="G111" s="77" t="s">
        <v>105</v>
      </c>
      <c r="H111" s="77" t="s">
        <v>366</v>
      </c>
      <c r="I111" s="76"/>
      <c r="J111" s="105">
        <f t="shared" si="13"/>
        <v>148</v>
      </c>
      <c r="K111" s="105">
        <f t="shared" si="13"/>
        <v>0</v>
      </c>
      <c r="L111" s="105">
        <f t="shared" si="13"/>
        <v>0</v>
      </c>
      <c r="M111"/>
      <c r="N111"/>
    </row>
    <row r="112" spans="1:14" ht="33" customHeight="1">
      <c r="A112" s="88" t="s">
        <v>252</v>
      </c>
      <c r="B112" s="76" t="s">
        <v>22</v>
      </c>
      <c r="C112" s="87" t="s">
        <v>365</v>
      </c>
      <c r="D112" s="87"/>
      <c r="E112" s="87" t="s">
        <v>13</v>
      </c>
      <c r="F112" s="77" t="s">
        <v>12</v>
      </c>
      <c r="G112" s="77" t="s">
        <v>105</v>
      </c>
      <c r="H112" s="77" t="s">
        <v>366</v>
      </c>
      <c r="I112" s="76" t="s">
        <v>87</v>
      </c>
      <c r="J112" s="105">
        <v>148</v>
      </c>
      <c r="K112" s="105">
        <v>0</v>
      </c>
      <c r="L112" s="105">
        <v>0</v>
      </c>
      <c r="M112"/>
      <c r="N112"/>
    </row>
    <row r="113" spans="1:14" ht="24" customHeight="1">
      <c r="A113" s="51" t="s">
        <v>60</v>
      </c>
      <c r="B113" s="76" t="s">
        <v>22</v>
      </c>
      <c r="C113" s="76" t="s">
        <v>51</v>
      </c>
      <c r="D113" s="76"/>
      <c r="E113" s="76"/>
      <c r="F113" s="76"/>
      <c r="G113" s="76"/>
      <c r="H113" s="76"/>
      <c r="I113" s="76"/>
      <c r="J113" s="105">
        <f>J114+J122+J128</f>
        <v>5320.2</v>
      </c>
      <c r="K113" s="105">
        <f>K114+K122+K128</f>
        <v>1518.1</v>
      </c>
      <c r="L113" s="105">
        <f>L114+L122+L128</f>
        <v>1309.6999999999998</v>
      </c>
      <c r="M113"/>
      <c r="N113"/>
    </row>
    <row r="114" spans="1:14" ht="22.5" customHeight="1">
      <c r="A114" s="51" t="s">
        <v>83</v>
      </c>
      <c r="B114" s="76" t="s">
        <v>22</v>
      </c>
      <c r="C114" s="76" t="s">
        <v>82</v>
      </c>
      <c r="D114" s="76"/>
      <c r="E114" s="76" t="s">
        <v>106</v>
      </c>
      <c r="F114" s="76" t="s">
        <v>32</v>
      </c>
      <c r="G114" s="76" t="s">
        <v>106</v>
      </c>
      <c r="H114" s="76" t="s">
        <v>107</v>
      </c>
      <c r="I114" s="76"/>
      <c r="J114" s="105">
        <f aca="true" t="shared" si="14" ref="J114:L116">J115</f>
        <v>712.5</v>
      </c>
      <c r="K114" s="105">
        <f t="shared" si="14"/>
        <v>281.1</v>
      </c>
      <c r="L114" s="105">
        <f t="shared" si="14"/>
        <v>261.6</v>
      </c>
      <c r="M114"/>
      <c r="N114"/>
    </row>
    <row r="115" spans="1:14" ht="34.5" customHeight="1">
      <c r="A115" s="41" t="s">
        <v>164</v>
      </c>
      <c r="B115" s="76" t="s">
        <v>22</v>
      </c>
      <c r="C115" s="76" t="s">
        <v>82</v>
      </c>
      <c r="D115" s="76"/>
      <c r="E115" s="76" t="s">
        <v>13</v>
      </c>
      <c r="F115" s="76" t="s">
        <v>32</v>
      </c>
      <c r="G115" s="76" t="s">
        <v>106</v>
      </c>
      <c r="H115" s="76" t="s">
        <v>107</v>
      </c>
      <c r="I115" s="76"/>
      <c r="J115" s="105">
        <f t="shared" si="14"/>
        <v>712.5</v>
      </c>
      <c r="K115" s="105">
        <f t="shared" si="14"/>
        <v>281.1</v>
      </c>
      <c r="L115" s="105">
        <f t="shared" si="14"/>
        <v>261.6</v>
      </c>
      <c r="M115"/>
      <c r="N115"/>
    </row>
    <row r="116" spans="1:14" ht="26.25" customHeight="1">
      <c r="A116" s="41" t="s">
        <v>93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106</v>
      </c>
      <c r="H116" s="76" t="s">
        <v>107</v>
      </c>
      <c r="I116" s="76"/>
      <c r="J116" s="105">
        <f t="shared" si="14"/>
        <v>712.5</v>
      </c>
      <c r="K116" s="105">
        <f t="shared" si="14"/>
        <v>281.1</v>
      </c>
      <c r="L116" s="105">
        <f t="shared" si="14"/>
        <v>261.6</v>
      </c>
      <c r="M116"/>
      <c r="N116"/>
    </row>
    <row r="117" spans="1:14" ht="26.25" customHeight="1">
      <c r="A117" s="51" t="s">
        <v>159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107</v>
      </c>
      <c r="I117" s="76"/>
      <c r="J117" s="105">
        <f>J118+J120</f>
        <v>712.5</v>
      </c>
      <c r="K117" s="105">
        <f>K118+K120</f>
        <v>281.1</v>
      </c>
      <c r="L117" s="105">
        <f>L118+L120</f>
        <v>261.6</v>
      </c>
      <c r="M117"/>
      <c r="N117"/>
    </row>
    <row r="118" spans="1:14" ht="28.5" customHeight="1">
      <c r="A118" s="50" t="s">
        <v>281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16</v>
      </c>
      <c r="I118" s="76"/>
      <c r="J118" s="105">
        <f>J119</f>
        <v>433.5</v>
      </c>
      <c r="K118" s="105">
        <f>K119</f>
        <v>41</v>
      </c>
      <c r="L118" s="105">
        <f>L119</f>
        <v>43.1</v>
      </c>
      <c r="M118"/>
      <c r="N118"/>
    </row>
    <row r="119" spans="1:14" ht="39" customHeight="1">
      <c r="A119" s="88" t="s">
        <v>349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 t="s">
        <v>87</v>
      </c>
      <c r="J119" s="105">
        <v>433.5</v>
      </c>
      <c r="K119" s="108">
        <v>41</v>
      </c>
      <c r="L119" s="108">
        <v>43.1</v>
      </c>
      <c r="M119"/>
      <c r="N119"/>
    </row>
    <row r="120" spans="1:14" ht="28.5" customHeight="1">
      <c r="A120" s="50" t="s">
        <v>66</v>
      </c>
      <c r="B120" s="76" t="s">
        <v>22</v>
      </c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15</v>
      </c>
      <c r="I120" s="76"/>
      <c r="J120" s="105">
        <f>J121</f>
        <v>279</v>
      </c>
      <c r="K120" s="105">
        <f>K121</f>
        <v>240.1</v>
      </c>
      <c r="L120" s="105">
        <f>L121</f>
        <v>218.5</v>
      </c>
      <c r="M120"/>
      <c r="N120"/>
    </row>
    <row r="121" spans="1:14" ht="34.5" customHeight="1">
      <c r="A121" s="88" t="s">
        <v>349</v>
      </c>
      <c r="B121" s="76" t="s">
        <v>22</v>
      </c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 t="s">
        <v>87</v>
      </c>
      <c r="J121" s="105">
        <v>279</v>
      </c>
      <c r="K121" s="105">
        <v>240.1</v>
      </c>
      <c r="L121" s="105">
        <v>218.5</v>
      </c>
      <c r="M121" s="125"/>
      <c r="N121" s="3"/>
    </row>
    <row r="122" spans="1:14" ht="26.25" customHeight="1">
      <c r="A122" s="50" t="s">
        <v>85</v>
      </c>
      <c r="B122" s="76" t="s">
        <v>22</v>
      </c>
      <c r="C122" s="76" t="s">
        <v>84</v>
      </c>
      <c r="D122" s="76"/>
      <c r="E122" s="76" t="s">
        <v>106</v>
      </c>
      <c r="F122" s="76" t="s">
        <v>32</v>
      </c>
      <c r="G122" s="76" t="s">
        <v>106</v>
      </c>
      <c r="H122" s="76" t="s">
        <v>107</v>
      </c>
      <c r="I122" s="76"/>
      <c r="J122" s="105">
        <f>J123</f>
        <v>1398.1</v>
      </c>
      <c r="K122" s="105">
        <f>K123</f>
        <v>15</v>
      </c>
      <c r="L122" s="105">
        <f>L123</f>
        <v>15</v>
      </c>
      <c r="M122"/>
      <c r="N122"/>
    </row>
    <row r="123" spans="1:14" ht="78.75" customHeight="1">
      <c r="A123" s="50" t="s">
        <v>78</v>
      </c>
      <c r="B123" s="76" t="s">
        <v>22</v>
      </c>
      <c r="C123" s="76" t="s">
        <v>84</v>
      </c>
      <c r="D123" s="76"/>
      <c r="E123" s="76" t="s">
        <v>105</v>
      </c>
      <c r="F123" s="76" t="s">
        <v>32</v>
      </c>
      <c r="G123" s="76" t="s">
        <v>106</v>
      </c>
      <c r="H123" s="76" t="s">
        <v>107</v>
      </c>
      <c r="I123" s="76"/>
      <c r="J123" s="105">
        <f aca="true" t="shared" si="15" ref="J123:L126">J124</f>
        <v>1398.1</v>
      </c>
      <c r="K123" s="105">
        <f t="shared" si="15"/>
        <v>15</v>
      </c>
      <c r="L123" s="105">
        <f t="shared" si="15"/>
        <v>15</v>
      </c>
      <c r="M123"/>
      <c r="N123"/>
    </row>
    <row r="124" spans="1:14" ht="26.25" customHeight="1">
      <c r="A124" s="50" t="s">
        <v>225</v>
      </c>
      <c r="B124" s="76" t="s">
        <v>22</v>
      </c>
      <c r="C124" s="76" t="s">
        <v>84</v>
      </c>
      <c r="D124" s="76"/>
      <c r="E124" s="76" t="s">
        <v>105</v>
      </c>
      <c r="F124" s="76" t="s">
        <v>217</v>
      </c>
      <c r="G124" s="76" t="s">
        <v>106</v>
      </c>
      <c r="H124" s="76" t="s">
        <v>107</v>
      </c>
      <c r="I124" s="76"/>
      <c r="J124" s="105">
        <f t="shared" si="15"/>
        <v>1398.1</v>
      </c>
      <c r="K124" s="105">
        <f t="shared" si="15"/>
        <v>15</v>
      </c>
      <c r="L124" s="105">
        <f t="shared" si="15"/>
        <v>15</v>
      </c>
      <c r="M124"/>
      <c r="N124"/>
    </row>
    <row r="125" spans="1:14" ht="47.25" customHeight="1">
      <c r="A125" s="50" t="s">
        <v>223</v>
      </c>
      <c r="B125" s="76" t="s">
        <v>22</v>
      </c>
      <c r="C125" s="76" t="s">
        <v>84</v>
      </c>
      <c r="D125" s="76"/>
      <c r="E125" s="76" t="s">
        <v>105</v>
      </c>
      <c r="F125" s="76" t="s">
        <v>217</v>
      </c>
      <c r="G125" s="76" t="s">
        <v>105</v>
      </c>
      <c r="H125" s="76" t="s">
        <v>107</v>
      </c>
      <c r="I125" s="76"/>
      <c r="J125" s="105">
        <f>J126</f>
        <v>1398.1</v>
      </c>
      <c r="K125" s="105">
        <f t="shared" si="15"/>
        <v>15</v>
      </c>
      <c r="L125" s="105">
        <f t="shared" si="15"/>
        <v>15</v>
      </c>
      <c r="M125"/>
      <c r="N125"/>
    </row>
    <row r="126" spans="1:14" ht="36" customHeight="1">
      <c r="A126" s="41" t="s">
        <v>383</v>
      </c>
      <c r="B126" s="76" t="s">
        <v>22</v>
      </c>
      <c r="C126" s="76" t="s">
        <v>84</v>
      </c>
      <c r="D126" s="76"/>
      <c r="E126" s="87" t="s">
        <v>105</v>
      </c>
      <c r="F126" s="87" t="s">
        <v>217</v>
      </c>
      <c r="G126" s="87" t="s">
        <v>105</v>
      </c>
      <c r="H126" s="87" t="s">
        <v>382</v>
      </c>
      <c r="I126" s="76"/>
      <c r="J126" s="105">
        <f>J127</f>
        <v>1398.1</v>
      </c>
      <c r="K126" s="105">
        <f t="shared" si="15"/>
        <v>15</v>
      </c>
      <c r="L126" s="105">
        <f t="shared" si="15"/>
        <v>15</v>
      </c>
      <c r="M126"/>
      <c r="N126"/>
    </row>
    <row r="127" spans="1:14" ht="38.25" customHeight="1">
      <c r="A127" s="88" t="s">
        <v>349</v>
      </c>
      <c r="B127" s="76" t="s">
        <v>22</v>
      </c>
      <c r="C127" s="76" t="s">
        <v>84</v>
      </c>
      <c r="D127" s="76"/>
      <c r="E127" s="87" t="s">
        <v>105</v>
      </c>
      <c r="F127" s="87" t="s">
        <v>217</v>
      </c>
      <c r="G127" s="87" t="s">
        <v>105</v>
      </c>
      <c r="H127" s="87" t="s">
        <v>382</v>
      </c>
      <c r="I127" s="76" t="s">
        <v>87</v>
      </c>
      <c r="J127" s="105">
        <v>1398.1</v>
      </c>
      <c r="K127" s="105">
        <f>'№6'!I24</f>
        <v>15</v>
      </c>
      <c r="L127" s="105">
        <f>'№6'!J24</f>
        <v>15</v>
      </c>
      <c r="M127"/>
      <c r="N127"/>
    </row>
    <row r="128" spans="1:14" ht="28.5" customHeight="1">
      <c r="A128" s="41" t="s">
        <v>102</v>
      </c>
      <c r="B128" s="76" t="s">
        <v>22</v>
      </c>
      <c r="C128" s="76" t="s">
        <v>101</v>
      </c>
      <c r="D128" s="76"/>
      <c r="E128" s="76" t="s">
        <v>106</v>
      </c>
      <c r="F128" s="76" t="s">
        <v>32</v>
      </c>
      <c r="G128" s="76" t="s">
        <v>32</v>
      </c>
      <c r="H128" s="76" t="s">
        <v>107</v>
      </c>
      <c r="I128" s="76"/>
      <c r="J128" s="105">
        <f>J129+J141+J146+J151</f>
        <v>3209.6</v>
      </c>
      <c r="K128" s="105">
        <f>K129+K141+K146+K151</f>
        <v>1222</v>
      </c>
      <c r="L128" s="105">
        <f>L129+L141+L146+L151</f>
        <v>1033.1</v>
      </c>
      <c r="M128"/>
      <c r="N128"/>
    </row>
    <row r="129" spans="1:14" ht="64.5" customHeight="1">
      <c r="A129" s="47" t="s">
        <v>182</v>
      </c>
      <c r="B129" s="76" t="s">
        <v>22</v>
      </c>
      <c r="C129" s="76" t="s">
        <v>101</v>
      </c>
      <c r="D129" s="76"/>
      <c r="E129" s="76" t="s">
        <v>117</v>
      </c>
      <c r="F129" s="76" t="s">
        <v>32</v>
      </c>
      <c r="G129" s="76" t="s">
        <v>106</v>
      </c>
      <c r="H129" s="76" t="s">
        <v>107</v>
      </c>
      <c r="I129" s="76"/>
      <c r="J129" s="105">
        <f>J130</f>
        <v>1941.6999999999998</v>
      </c>
      <c r="K129" s="105">
        <f>K130</f>
        <v>1209</v>
      </c>
      <c r="L129" s="105">
        <f>L130</f>
        <v>1020.0999999999999</v>
      </c>
      <c r="M129"/>
      <c r="N129"/>
    </row>
    <row r="130" spans="1:14" ht="27" customHeight="1">
      <c r="A130" s="50" t="s">
        <v>225</v>
      </c>
      <c r="B130" s="76" t="s">
        <v>22</v>
      </c>
      <c r="C130" s="76" t="s">
        <v>101</v>
      </c>
      <c r="D130" s="76"/>
      <c r="E130" s="76" t="s">
        <v>117</v>
      </c>
      <c r="F130" s="76" t="s">
        <v>217</v>
      </c>
      <c r="G130" s="76" t="s">
        <v>106</v>
      </c>
      <c r="H130" s="76" t="s">
        <v>107</v>
      </c>
      <c r="I130" s="76"/>
      <c r="J130" s="105">
        <f>J131+J134+J136</f>
        <v>1941.6999999999998</v>
      </c>
      <c r="K130" s="105">
        <f>K131+K136</f>
        <v>1209</v>
      </c>
      <c r="L130" s="105">
        <f>L131+L136</f>
        <v>1020.0999999999999</v>
      </c>
      <c r="M130"/>
      <c r="N130"/>
    </row>
    <row r="131" spans="1:14" ht="39" customHeight="1">
      <c r="A131" s="47" t="s">
        <v>268</v>
      </c>
      <c r="B131" s="76" t="s">
        <v>22</v>
      </c>
      <c r="C131" s="77" t="s">
        <v>101</v>
      </c>
      <c r="D131" s="77"/>
      <c r="E131" s="77" t="s">
        <v>117</v>
      </c>
      <c r="F131" s="77" t="s">
        <v>217</v>
      </c>
      <c r="G131" s="77" t="s">
        <v>105</v>
      </c>
      <c r="H131" s="77" t="s">
        <v>107</v>
      </c>
      <c r="I131" s="77"/>
      <c r="J131" s="108">
        <f>J132</f>
        <v>1322.3</v>
      </c>
      <c r="K131" s="108">
        <f aca="true" t="shared" si="16" ref="J131:L132">K132</f>
        <v>1003.2</v>
      </c>
      <c r="L131" s="108">
        <f t="shared" si="16"/>
        <v>804.3</v>
      </c>
      <c r="M131"/>
      <c r="N131"/>
    </row>
    <row r="132" spans="1:14" ht="33" customHeight="1">
      <c r="A132" s="47" t="s">
        <v>282</v>
      </c>
      <c r="B132" s="76" t="s">
        <v>22</v>
      </c>
      <c r="C132" s="77" t="s">
        <v>101</v>
      </c>
      <c r="D132" s="77"/>
      <c r="E132" s="77" t="s">
        <v>117</v>
      </c>
      <c r="F132" s="77" t="s">
        <v>217</v>
      </c>
      <c r="G132" s="77" t="s">
        <v>105</v>
      </c>
      <c r="H132" s="77" t="s">
        <v>116</v>
      </c>
      <c r="I132" s="77"/>
      <c r="J132" s="108">
        <f t="shared" si="16"/>
        <v>1322.3</v>
      </c>
      <c r="K132" s="108">
        <f t="shared" si="16"/>
        <v>1003.2</v>
      </c>
      <c r="L132" s="108">
        <f t="shared" si="16"/>
        <v>804.3</v>
      </c>
      <c r="M132"/>
      <c r="N132"/>
    </row>
    <row r="133" spans="1:14" s="13" customFormat="1" ht="34.5" customHeight="1">
      <c r="A133" s="88" t="s">
        <v>349</v>
      </c>
      <c r="B133" s="76" t="s">
        <v>22</v>
      </c>
      <c r="C133" s="76" t="s">
        <v>101</v>
      </c>
      <c r="D133" s="76" t="s">
        <v>75</v>
      </c>
      <c r="E133" s="76" t="s">
        <v>117</v>
      </c>
      <c r="F133" s="76" t="s">
        <v>217</v>
      </c>
      <c r="G133" s="76" t="s">
        <v>105</v>
      </c>
      <c r="H133" s="76" t="s">
        <v>116</v>
      </c>
      <c r="I133" s="76" t="s">
        <v>87</v>
      </c>
      <c r="J133" s="105">
        <v>1322.3</v>
      </c>
      <c r="K133" s="105">
        <v>1003.2</v>
      </c>
      <c r="L133" s="105">
        <v>804.3</v>
      </c>
      <c r="M133" s="14"/>
      <c r="N133" s="14"/>
    </row>
    <row r="134" spans="1:14" s="13" customFormat="1" ht="34.5" customHeight="1">
      <c r="A134" s="88" t="s">
        <v>346</v>
      </c>
      <c r="B134" s="76" t="s">
        <v>22</v>
      </c>
      <c r="C134" s="76" t="s">
        <v>101</v>
      </c>
      <c r="D134" s="76"/>
      <c r="E134" s="76" t="s">
        <v>117</v>
      </c>
      <c r="F134" s="76" t="s">
        <v>217</v>
      </c>
      <c r="G134" s="76" t="s">
        <v>105</v>
      </c>
      <c r="H134" s="76" t="s">
        <v>199</v>
      </c>
      <c r="I134" s="76"/>
      <c r="J134" s="105">
        <f>J135</f>
        <v>160</v>
      </c>
      <c r="K134" s="105">
        <f>K135</f>
        <v>0</v>
      </c>
      <c r="L134" s="105">
        <f>L135</f>
        <v>0</v>
      </c>
      <c r="M134" s="14"/>
      <c r="N134" s="14"/>
    </row>
    <row r="135" spans="1:14" s="13" customFormat="1" ht="34.5" customHeight="1">
      <c r="A135" s="88" t="s">
        <v>347</v>
      </c>
      <c r="B135" s="76" t="s">
        <v>22</v>
      </c>
      <c r="C135" s="76" t="s">
        <v>101</v>
      </c>
      <c r="D135" s="76"/>
      <c r="E135" s="76" t="s">
        <v>117</v>
      </c>
      <c r="F135" s="76" t="s">
        <v>217</v>
      </c>
      <c r="G135" s="76" t="s">
        <v>105</v>
      </c>
      <c r="H135" s="76" t="s">
        <v>199</v>
      </c>
      <c r="I135" s="76" t="s">
        <v>87</v>
      </c>
      <c r="J135" s="105">
        <v>160</v>
      </c>
      <c r="K135" s="105">
        <v>0</v>
      </c>
      <c r="L135" s="105">
        <v>0</v>
      </c>
      <c r="M135" s="14"/>
      <c r="N135" s="14"/>
    </row>
    <row r="136" spans="1:14" s="13" customFormat="1" ht="42" customHeight="1">
      <c r="A136" s="41" t="s">
        <v>283</v>
      </c>
      <c r="B136" s="76" t="s">
        <v>22</v>
      </c>
      <c r="C136" s="76" t="s">
        <v>101</v>
      </c>
      <c r="D136" s="43" t="s">
        <v>31</v>
      </c>
      <c r="E136" s="87" t="s">
        <v>117</v>
      </c>
      <c r="F136" s="87" t="s">
        <v>217</v>
      </c>
      <c r="G136" s="87" t="s">
        <v>111</v>
      </c>
      <c r="H136" s="87" t="s">
        <v>107</v>
      </c>
      <c r="I136" s="76"/>
      <c r="J136" s="105">
        <f>J137+J139</f>
        <v>459.4</v>
      </c>
      <c r="K136" s="108">
        <f>K137</f>
        <v>205.8</v>
      </c>
      <c r="L136" s="108">
        <f>L137</f>
        <v>215.8</v>
      </c>
      <c r="M136" s="14"/>
      <c r="N136" s="14"/>
    </row>
    <row r="137" spans="1:14" s="13" customFormat="1" ht="27.75" customHeight="1">
      <c r="A137" s="47" t="s">
        <v>284</v>
      </c>
      <c r="B137" s="76" t="s">
        <v>22</v>
      </c>
      <c r="C137" s="77" t="s">
        <v>101</v>
      </c>
      <c r="D137" s="43"/>
      <c r="E137" s="87" t="s">
        <v>117</v>
      </c>
      <c r="F137" s="87" t="s">
        <v>217</v>
      </c>
      <c r="G137" s="87" t="s">
        <v>111</v>
      </c>
      <c r="H137" s="87" t="s">
        <v>79</v>
      </c>
      <c r="I137" s="76"/>
      <c r="J137" s="105">
        <f>J138</f>
        <v>440.4</v>
      </c>
      <c r="K137" s="108">
        <f>K138</f>
        <v>205.8</v>
      </c>
      <c r="L137" s="108">
        <f>L138</f>
        <v>215.8</v>
      </c>
      <c r="M137" s="14"/>
      <c r="N137" s="14"/>
    </row>
    <row r="138" spans="1:14" s="13" customFormat="1" ht="34.5" customHeight="1">
      <c r="A138" s="88" t="s">
        <v>349</v>
      </c>
      <c r="B138" s="76" t="s">
        <v>22</v>
      </c>
      <c r="C138" s="76" t="s">
        <v>101</v>
      </c>
      <c r="D138" s="43"/>
      <c r="E138" s="87" t="s">
        <v>117</v>
      </c>
      <c r="F138" s="87" t="s">
        <v>217</v>
      </c>
      <c r="G138" s="87" t="s">
        <v>111</v>
      </c>
      <c r="H138" s="87" t="s">
        <v>79</v>
      </c>
      <c r="I138" s="76" t="s">
        <v>87</v>
      </c>
      <c r="J138" s="105">
        <v>440.4</v>
      </c>
      <c r="K138" s="105">
        <v>205.8</v>
      </c>
      <c r="L138" s="105">
        <v>215.8</v>
      </c>
      <c r="M138" s="14"/>
      <c r="N138" s="14"/>
    </row>
    <row r="139" spans="1:14" s="13" customFormat="1" ht="34.5" customHeight="1">
      <c r="A139" s="88" t="s">
        <v>369</v>
      </c>
      <c r="B139" s="76" t="s">
        <v>22</v>
      </c>
      <c r="C139" s="76" t="s">
        <v>101</v>
      </c>
      <c r="D139" s="43"/>
      <c r="E139" s="87" t="s">
        <v>117</v>
      </c>
      <c r="F139" s="87" t="s">
        <v>217</v>
      </c>
      <c r="G139" s="87" t="s">
        <v>111</v>
      </c>
      <c r="H139" s="87" t="s">
        <v>368</v>
      </c>
      <c r="I139" s="76"/>
      <c r="J139" s="105">
        <f>J140</f>
        <v>19</v>
      </c>
      <c r="K139" s="105">
        <f>K140</f>
        <v>0</v>
      </c>
      <c r="L139" s="105">
        <f>L140</f>
        <v>0</v>
      </c>
      <c r="M139" s="14"/>
      <c r="N139" s="14"/>
    </row>
    <row r="140" spans="1:14" s="13" customFormat="1" ht="34.5" customHeight="1">
      <c r="A140" s="88" t="s">
        <v>347</v>
      </c>
      <c r="B140" s="76" t="s">
        <v>22</v>
      </c>
      <c r="C140" s="76" t="s">
        <v>101</v>
      </c>
      <c r="D140" s="43"/>
      <c r="E140" s="87" t="s">
        <v>117</v>
      </c>
      <c r="F140" s="87" t="s">
        <v>217</v>
      </c>
      <c r="G140" s="87" t="s">
        <v>111</v>
      </c>
      <c r="H140" s="87" t="s">
        <v>368</v>
      </c>
      <c r="I140" s="76" t="s">
        <v>87</v>
      </c>
      <c r="J140" s="105">
        <v>19</v>
      </c>
      <c r="K140" s="105">
        <v>0</v>
      </c>
      <c r="L140" s="105">
        <v>0</v>
      </c>
      <c r="M140" s="14"/>
      <c r="N140" s="14"/>
    </row>
    <row r="141" spans="1:14" s="13" customFormat="1" ht="63" customHeight="1">
      <c r="A141" s="41" t="s">
        <v>127</v>
      </c>
      <c r="B141" s="76" t="s">
        <v>22</v>
      </c>
      <c r="C141" s="76" t="s">
        <v>101</v>
      </c>
      <c r="D141" s="43"/>
      <c r="E141" s="87" t="s">
        <v>4</v>
      </c>
      <c r="F141" s="87" t="s">
        <v>32</v>
      </c>
      <c r="G141" s="87" t="s">
        <v>106</v>
      </c>
      <c r="H141" s="87" t="s">
        <v>107</v>
      </c>
      <c r="I141" s="76"/>
      <c r="J141" s="105">
        <f aca="true" t="shared" si="17" ref="J141:L143">J142</f>
        <v>1154.3</v>
      </c>
      <c r="K141" s="105">
        <f t="shared" si="17"/>
        <v>0</v>
      </c>
      <c r="L141" s="105">
        <f>L142</f>
        <v>0</v>
      </c>
      <c r="M141" s="14"/>
      <c r="N141" s="14"/>
    </row>
    <row r="142" spans="1:15" s="13" customFormat="1" ht="23.25" customHeight="1">
      <c r="A142" s="41" t="s">
        <v>225</v>
      </c>
      <c r="B142" s="76" t="s">
        <v>22</v>
      </c>
      <c r="C142" s="76" t="s">
        <v>101</v>
      </c>
      <c r="D142" s="43"/>
      <c r="E142" s="87" t="s">
        <v>4</v>
      </c>
      <c r="F142" s="87" t="s">
        <v>217</v>
      </c>
      <c r="G142" s="87" t="s">
        <v>106</v>
      </c>
      <c r="H142" s="87" t="s">
        <v>107</v>
      </c>
      <c r="I142" s="76"/>
      <c r="J142" s="105">
        <f t="shared" si="17"/>
        <v>1154.3</v>
      </c>
      <c r="K142" s="105">
        <f t="shared" si="17"/>
        <v>0</v>
      </c>
      <c r="L142" s="105">
        <f t="shared" si="17"/>
        <v>0</v>
      </c>
      <c r="M142" s="14"/>
      <c r="N142" s="14"/>
      <c r="O142" s="127"/>
    </row>
    <row r="143" spans="1:14" s="13" customFormat="1" ht="38.25" customHeight="1">
      <c r="A143" s="41" t="s">
        <v>224</v>
      </c>
      <c r="B143" s="76" t="s">
        <v>22</v>
      </c>
      <c r="C143" s="76" t="s">
        <v>101</v>
      </c>
      <c r="D143" s="43"/>
      <c r="E143" s="87" t="s">
        <v>4</v>
      </c>
      <c r="F143" s="87" t="s">
        <v>217</v>
      </c>
      <c r="G143" s="87" t="s">
        <v>105</v>
      </c>
      <c r="H143" s="87" t="s">
        <v>107</v>
      </c>
      <c r="I143" s="76"/>
      <c r="J143" s="105">
        <f t="shared" si="17"/>
        <v>1154.3</v>
      </c>
      <c r="K143" s="105">
        <f t="shared" si="17"/>
        <v>0</v>
      </c>
      <c r="L143" s="105">
        <f t="shared" si="17"/>
        <v>0</v>
      </c>
      <c r="M143" s="14"/>
      <c r="N143" s="14"/>
    </row>
    <row r="144" spans="1:14" s="13" customFormat="1" ht="69.75" customHeight="1">
      <c r="A144" s="41" t="s">
        <v>306</v>
      </c>
      <c r="B144" s="76" t="s">
        <v>22</v>
      </c>
      <c r="C144" s="76" t="s">
        <v>101</v>
      </c>
      <c r="D144" s="43"/>
      <c r="E144" s="87" t="s">
        <v>4</v>
      </c>
      <c r="F144" s="87" t="s">
        <v>217</v>
      </c>
      <c r="G144" s="87" t="s">
        <v>105</v>
      </c>
      <c r="H144" s="87" t="s">
        <v>205</v>
      </c>
      <c r="I144" s="76"/>
      <c r="J144" s="105">
        <f>J145</f>
        <v>1154.3</v>
      </c>
      <c r="K144" s="105">
        <f>K145</f>
        <v>0</v>
      </c>
      <c r="L144" s="105">
        <f>L145</f>
        <v>0</v>
      </c>
      <c r="M144" s="14"/>
      <c r="N144" s="14"/>
    </row>
    <row r="145" spans="1:14" s="13" customFormat="1" ht="38.25" customHeight="1">
      <c r="A145" s="88" t="s">
        <v>349</v>
      </c>
      <c r="B145" s="76" t="s">
        <v>22</v>
      </c>
      <c r="C145" s="76" t="s">
        <v>101</v>
      </c>
      <c r="D145" s="43"/>
      <c r="E145" s="87" t="s">
        <v>4</v>
      </c>
      <c r="F145" s="87" t="s">
        <v>217</v>
      </c>
      <c r="G145" s="87" t="s">
        <v>105</v>
      </c>
      <c r="H145" s="87" t="s">
        <v>205</v>
      </c>
      <c r="I145" s="76" t="s">
        <v>87</v>
      </c>
      <c r="J145" s="105">
        <v>1154.3</v>
      </c>
      <c r="K145" s="105">
        <f>'№6'!I83</f>
        <v>0</v>
      </c>
      <c r="L145" s="105">
        <f>'№6'!J83</f>
        <v>0</v>
      </c>
      <c r="M145" s="14"/>
      <c r="N145" s="14"/>
    </row>
    <row r="146" spans="1:14" s="13" customFormat="1" ht="63" customHeight="1">
      <c r="A146" s="51" t="s">
        <v>307</v>
      </c>
      <c r="B146" s="76" t="s">
        <v>22</v>
      </c>
      <c r="C146" s="76" t="s">
        <v>101</v>
      </c>
      <c r="D146" s="43"/>
      <c r="E146" s="87" t="s">
        <v>5</v>
      </c>
      <c r="F146" s="87" t="s">
        <v>32</v>
      </c>
      <c r="G146" s="87" t="s">
        <v>106</v>
      </c>
      <c r="H146" s="87" t="s">
        <v>107</v>
      </c>
      <c r="I146" s="76"/>
      <c r="J146" s="105">
        <f aca="true" t="shared" si="18" ref="J146:L147">J147</f>
        <v>113</v>
      </c>
      <c r="K146" s="105">
        <f t="shared" si="18"/>
        <v>0</v>
      </c>
      <c r="L146" s="105">
        <f t="shared" si="18"/>
        <v>0</v>
      </c>
      <c r="M146" s="14"/>
      <c r="N146" s="14"/>
    </row>
    <row r="147" spans="1:14" s="13" customFormat="1" ht="27" customHeight="1">
      <c r="A147" s="41" t="s">
        <v>225</v>
      </c>
      <c r="B147" s="76" t="s">
        <v>22</v>
      </c>
      <c r="C147" s="76" t="s">
        <v>101</v>
      </c>
      <c r="D147" s="43"/>
      <c r="E147" s="87" t="s">
        <v>5</v>
      </c>
      <c r="F147" s="87" t="s">
        <v>217</v>
      </c>
      <c r="G147" s="87" t="s">
        <v>106</v>
      </c>
      <c r="H147" s="87" t="s">
        <v>107</v>
      </c>
      <c r="I147" s="76"/>
      <c r="J147" s="105">
        <f t="shared" si="18"/>
        <v>113</v>
      </c>
      <c r="K147" s="105">
        <f t="shared" si="18"/>
        <v>0</v>
      </c>
      <c r="L147" s="105">
        <f t="shared" si="18"/>
        <v>0</v>
      </c>
      <c r="M147" s="14"/>
      <c r="N147" s="14"/>
    </row>
    <row r="148" spans="1:14" s="13" customFormat="1" ht="36.75" customHeight="1">
      <c r="A148" s="41" t="s">
        <v>220</v>
      </c>
      <c r="B148" s="76" t="s">
        <v>22</v>
      </c>
      <c r="C148" s="76" t="s">
        <v>101</v>
      </c>
      <c r="D148" s="43"/>
      <c r="E148" s="87" t="s">
        <v>5</v>
      </c>
      <c r="F148" s="87" t="s">
        <v>217</v>
      </c>
      <c r="G148" s="87" t="s">
        <v>105</v>
      </c>
      <c r="H148" s="87" t="s">
        <v>107</v>
      </c>
      <c r="I148" s="76"/>
      <c r="J148" s="105">
        <f>J149</f>
        <v>113</v>
      </c>
      <c r="K148" s="105">
        <v>0</v>
      </c>
      <c r="L148" s="105">
        <v>0</v>
      </c>
      <c r="M148" s="14"/>
      <c r="N148" s="14"/>
    </row>
    <row r="149" spans="1:14" s="13" customFormat="1" ht="87.75" customHeight="1">
      <c r="A149" s="41" t="s">
        <v>192</v>
      </c>
      <c r="B149" s="76" t="s">
        <v>22</v>
      </c>
      <c r="C149" s="76" t="s">
        <v>101</v>
      </c>
      <c r="D149" s="43"/>
      <c r="E149" s="87" t="s">
        <v>5</v>
      </c>
      <c r="F149" s="87" t="s">
        <v>217</v>
      </c>
      <c r="G149" s="87" t="s">
        <v>105</v>
      </c>
      <c r="H149" s="87" t="s">
        <v>191</v>
      </c>
      <c r="I149" s="76"/>
      <c r="J149" s="105">
        <f>J150</f>
        <v>113</v>
      </c>
      <c r="K149" s="105">
        <f>K150</f>
        <v>0</v>
      </c>
      <c r="L149" s="105">
        <f>L150</f>
        <v>0</v>
      </c>
      <c r="M149" s="14"/>
      <c r="N149" s="14"/>
    </row>
    <row r="150" spans="1:14" s="13" customFormat="1" ht="36" customHeight="1">
      <c r="A150" s="88" t="s">
        <v>349</v>
      </c>
      <c r="B150" s="76" t="s">
        <v>22</v>
      </c>
      <c r="C150" s="76" t="s">
        <v>101</v>
      </c>
      <c r="D150" s="43"/>
      <c r="E150" s="87" t="s">
        <v>5</v>
      </c>
      <c r="F150" s="87" t="s">
        <v>104</v>
      </c>
      <c r="G150" s="87" t="s">
        <v>105</v>
      </c>
      <c r="H150" s="87" t="s">
        <v>191</v>
      </c>
      <c r="I150" s="76" t="s">
        <v>87</v>
      </c>
      <c r="J150" s="105">
        <v>113</v>
      </c>
      <c r="K150" s="105">
        <f>'№6'!I89</f>
        <v>0</v>
      </c>
      <c r="L150" s="105">
        <f>'№6'!J89</f>
        <v>0</v>
      </c>
      <c r="M150" s="14"/>
      <c r="N150" s="14"/>
    </row>
    <row r="151" spans="1:14" s="13" customFormat="1" ht="28.5" customHeight="1">
      <c r="A151" s="41" t="s">
        <v>94</v>
      </c>
      <c r="B151" s="76" t="s">
        <v>22</v>
      </c>
      <c r="C151" s="76" t="s">
        <v>101</v>
      </c>
      <c r="D151" s="43"/>
      <c r="E151" s="87" t="s">
        <v>13</v>
      </c>
      <c r="F151" s="87" t="s">
        <v>32</v>
      </c>
      <c r="G151" s="87" t="s">
        <v>106</v>
      </c>
      <c r="H151" s="87" t="s">
        <v>107</v>
      </c>
      <c r="I151" s="76"/>
      <c r="J151" s="105">
        <f aca="true" t="shared" si="19" ref="J151:L152">J152</f>
        <v>0.6</v>
      </c>
      <c r="K151" s="108">
        <f t="shared" si="19"/>
        <v>13</v>
      </c>
      <c r="L151" s="108">
        <f t="shared" si="19"/>
        <v>13</v>
      </c>
      <c r="M151" s="14"/>
      <c r="N151" s="14"/>
    </row>
    <row r="152" spans="1:14" s="13" customFormat="1" ht="24" customHeight="1">
      <c r="A152" s="41" t="s">
        <v>93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106</v>
      </c>
      <c r="H152" s="87" t="s">
        <v>107</v>
      </c>
      <c r="I152" s="76"/>
      <c r="J152" s="105">
        <f t="shared" si="19"/>
        <v>0.6</v>
      </c>
      <c r="K152" s="105">
        <f t="shared" si="19"/>
        <v>13</v>
      </c>
      <c r="L152" s="105">
        <f t="shared" si="19"/>
        <v>13</v>
      </c>
      <c r="M152" s="14"/>
      <c r="N152" s="14"/>
    </row>
    <row r="153" spans="1:14" s="13" customFormat="1" ht="27" customHeight="1">
      <c r="A153" s="41" t="s">
        <v>93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107</v>
      </c>
      <c r="I153" s="76"/>
      <c r="J153" s="105">
        <f>J155+J156</f>
        <v>0.6</v>
      </c>
      <c r="K153" s="105">
        <f>K155+K156</f>
        <v>13</v>
      </c>
      <c r="L153" s="105">
        <f>L155+L156</f>
        <v>13</v>
      </c>
      <c r="M153" s="14"/>
      <c r="N153" s="14"/>
    </row>
    <row r="154" spans="1:14" s="13" customFormat="1" ht="20.25" customHeight="1">
      <c r="A154" s="41" t="s">
        <v>285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126</v>
      </c>
      <c r="I154" s="76"/>
      <c r="J154" s="105">
        <f>J155</f>
        <v>0</v>
      </c>
      <c r="K154" s="105">
        <f>K155</f>
        <v>10</v>
      </c>
      <c r="L154" s="105">
        <f>L155</f>
        <v>10</v>
      </c>
      <c r="M154" s="14"/>
      <c r="N154" s="14"/>
    </row>
    <row r="155" spans="1:14" s="13" customFormat="1" ht="33.75" customHeight="1">
      <c r="A155" s="88" t="s">
        <v>349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126</v>
      </c>
      <c r="I155" s="76" t="s">
        <v>87</v>
      </c>
      <c r="J155" s="105">
        <v>0</v>
      </c>
      <c r="K155" s="105">
        <f>'№6'!I161</f>
        <v>10</v>
      </c>
      <c r="L155" s="105">
        <v>10</v>
      </c>
      <c r="M155" s="14"/>
      <c r="N155" s="14"/>
    </row>
    <row r="156" spans="1:12" ht="26.25" customHeight="1">
      <c r="A156" s="41" t="s">
        <v>377</v>
      </c>
      <c r="B156" s="76" t="s">
        <v>22</v>
      </c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190</v>
      </c>
      <c r="I156" s="76"/>
      <c r="J156" s="105">
        <f>J157</f>
        <v>0.6</v>
      </c>
      <c r="K156" s="108">
        <f>K157</f>
        <v>3</v>
      </c>
      <c r="L156" s="108">
        <f>L157</f>
        <v>3</v>
      </c>
    </row>
    <row r="157" spans="1:12" ht="20.25" customHeight="1">
      <c r="A157" s="41" t="s">
        <v>92</v>
      </c>
      <c r="B157" s="76" t="s">
        <v>22</v>
      </c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190</v>
      </c>
      <c r="I157" s="76" t="s">
        <v>178</v>
      </c>
      <c r="J157" s="105">
        <v>0.6</v>
      </c>
      <c r="K157" s="105">
        <v>3</v>
      </c>
      <c r="L157" s="105">
        <v>3</v>
      </c>
    </row>
    <row r="158" spans="1:12" ht="21.75" customHeight="1">
      <c r="A158" s="51" t="s">
        <v>319</v>
      </c>
      <c r="B158" s="76" t="s">
        <v>22</v>
      </c>
      <c r="C158" s="76" t="s">
        <v>50</v>
      </c>
      <c r="D158" s="76"/>
      <c r="E158" s="76"/>
      <c r="F158" s="76"/>
      <c r="G158" s="76"/>
      <c r="H158" s="76"/>
      <c r="I158" s="76"/>
      <c r="J158" s="105">
        <f aca="true" t="shared" si="20" ref="J158:L161">J159</f>
        <v>1927.2</v>
      </c>
      <c r="K158" s="105">
        <f t="shared" si="20"/>
        <v>1655.8</v>
      </c>
      <c r="L158" s="105">
        <f t="shared" si="20"/>
        <v>1660.8</v>
      </c>
    </row>
    <row r="159" spans="1:12" ht="25.5" customHeight="1">
      <c r="A159" s="41" t="s">
        <v>42</v>
      </c>
      <c r="B159" s="76" t="s">
        <v>22</v>
      </c>
      <c r="C159" s="76" t="s">
        <v>41</v>
      </c>
      <c r="D159" s="76"/>
      <c r="E159" s="76" t="s">
        <v>106</v>
      </c>
      <c r="F159" s="76" t="s">
        <v>32</v>
      </c>
      <c r="G159" s="76" t="s">
        <v>106</v>
      </c>
      <c r="H159" s="76" t="s">
        <v>107</v>
      </c>
      <c r="I159" s="76"/>
      <c r="J159" s="105">
        <f t="shared" si="20"/>
        <v>1927.2</v>
      </c>
      <c r="K159" s="105">
        <f t="shared" si="20"/>
        <v>1655.8</v>
      </c>
      <c r="L159" s="105">
        <f t="shared" si="20"/>
        <v>1660.8</v>
      </c>
    </row>
    <row r="160" spans="1:12" ht="69.75" customHeight="1">
      <c r="A160" s="41" t="s">
        <v>183</v>
      </c>
      <c r="B160" s="76" t="s">
        <v>22</v>
      </c>
      <c r="C160" s="76" t="s">
        <v>41</v>
      </c>
      <c r="D160" s="76" t="s">
        <v>23</v>
      </c>
      <c r="E160" s="76" t="s">
        <v>118</v>
      </c>
      <c r="F160" s="76" t="s">
        <v>32</v>
      </c>
      <c r="G160" s="76" t="s">
        <v>106</v>
      </c>
      <c r="H160" s="76" t="s">
        <v>107</v>
      </c>
      <c r="I160" s="76"/>
      <c r="J160" s="105">
        <f t="shared" si="20"/>
        <v>1927.2</v>
      </c>
      <c r="K160" s="105">
        <f t="shared" si="20"/>
        <v>1655.8</v>
      </c>
      <c r="L160" s="105">
        <f t="shared" si="20"/>
        <v>1660.8</v>
      </c>
    </row>
    <row r="161" spans="1:12" ht="21.75" customHeight="1">
      <c r="A161" s="41" t="s">
        <v>225</v>
      </c>
      <c r="B161" s="76" t="s">
        <v>22</v>
      </c>
      <c r="C161" s="76" t="s">
        <v>41</v>
      </c>
      <c r="D161" s="76" t="s">
        <v>24</v>
      </c>
      <c r="E161" s="76" t="s">
        <v>118</v>
      </c>
      <c r="F161" s="76" t="s">
        <v>217</v>
      </c>
      <c r="G161" s="76" t="s">
        <v>106</v>
      </c>
      <c r="H161" s="76" t="s">
        <v>107</v>
      </c>
      <c r="I161" s="76"/>
      <c r="J161" s="105">
        <f t="shared" si="20"/>
        <v>1927.2</v>
      </c>
      <c r="K161" s="105">
        <f t="shared" si="20"/>
        <v>1655.8</v>
      </c>
      <c r="L161" s="105">
        <f t="shared" si="20"/>
        <v>1660.8</v>
      </c>
    </row>
    <row r="162" spans="1:12" ht="33" customHeight="1">
      <c r="A162" s="41" t="s">
        <v>286</v>
      </c>
      <c r="B162" s="76" t="s">
        <v>22</v>
      </c>
      <c r="C162" s="76" t="s">
        <v>41</v>
      </c>
      <c r="D162" s="43" t="s">
        <v>58</v>
      </c>
      <c r="E162" s="87" t="s">
        <v>118</v>
      </c>
      <c r="F162" s="87" t="s">
        <v>217</v>
      </c>
      <c r="G162" s="87" t="s">
        <v>105</v>
      </c>
      <c r="H162" s="87" t="s">
        <v>107</v>
      </c>
      <c r="I162" s="76"/>
      <c r="J162" s="105">
        <f>J163+J165</f>
        <v>1927.2</v>
      </c>
      <c r="K162" s="105">
        <f>K163+K165</f>
        <v>1655.8</v>
      </c>
      <c r="L162" s="105">
        <f>L163+L165</f>
        <v>1660.8</v>
      </c>
    </row>
    <row r="163" spans="1:14" s="1" customFormat="1" ht="21.75" customHeight="1">
      <c r="A163" s="41" t="s">
        <v>296</v>
      </c>
      <c r="B163" s="76" t="s">
        <v>22</v>
      </c>
      <c r="C163" s="76" t="s">
        <v>41</v>
      </c>
      <c r="D163" s="43" t="s">
        <v>25</v>
      </c>
      <c r="E163" s="87" t="s">
        <v>118</v>
      </c>
      <c r="F163" s="87" t="s">
        <v>217</v>
      </c>
      <c r="G163" s="87" t="s">
        <v>105</v>
      </c>
      <c r="H163" s="87" t="s">
        <v>114</v>
      </c>
      <c r="I163" s="76"/>
      <c r="J163" s="105">
        <f>J164</f>
        <v>1146.5</v>
      </c>
      <c r="K163" s="105">
        <f>K164</f>
        <v>940</v>
      </c>
      <c r="L163" s="105">
        <f>L164</f>
        <v>945</v>
      </c>
      <c r="M163" s="5"/>
      <c r="N163" s="5"/>
    </row>
    <row r="164" spans="1:14" ht="21" customHeight="1">
      <c r="A164" s="41" t="s">
        <v>287</v>
      </c>
      <c r="B164" s="76" t="s">
        <v>22</v>
      </c>
      <c r="C164" s="76" t="s">
        <v>41</v>
      </c>
      <c r="D164" s="43"/>
      <c r="E164" s="87" t="s">
        <v>118</v>
      </c>
      <c r="F164" s="87" t="s">
        <v>217</v>
      </c>
      <c r="G164" s="87" t="s">
        <v>105</v>
      </c>
      <c r="H164" s="87" t="s">
        <v>114</v>
      </c>
      <c r="I164" s="76" t="s">
        <v>176</v>
      </c>
      <c r="J164" s="105">
        <v>1146.5</v>
      </c>
      <c r="K164" s="105">
        <v>940</v>
      </c>
      <c r="L164" s="105">
        <v>945</v>
      </c>
      <c r="M164" s="122"/>
      <c r="N164"/>
    </row>
    <row r="165" spans="1:14" ht="111" customHeight="1">
      <c r="A165" s="41" t="s">
        <v>320</v>
      </c>
      <c r="B165" s="76" t="s">
        <v>22</v>
      </c>
      <c r="C165" s="76" t="s">
        <v>41</v>
      </c>
      <c r="D165" s="43"/>
      <c r="E165" s="87" t="s">
        <v>118</v>
      </c>
      <c r="F165" s="87" t="s">
        <v>217</v>
      </c>
      <c r="G165" s="87" t="s">
        <v>105</v>
      </c>
      <c r="H165" s="87" t="s">
        <v>160</v>
      </c>
      <c r="I165" s="76"/>
      <c r="J165" s="105">
        <f>J166</f>
        <v>780.7</v>
      </c>
      <c r="K165" s="105">
        <f>K166</f>
        <v>715.8</v>
      </c>
      <c r="L165" s="105">
        <f>L166</f>
        <v>715.8</v>
      </c>
      <c r="M165"/>
      <c r="N165"/>
    </row>
    <row r="166" spans="1:14" ht="26.25" customHeight="1">
      <c r="A166" s="41" t="s">
        <v>287</v>
      </c>
      <c r="B166" s="76" t="s">
        <v>22</v>
      </c>
      <c r="C166" s="76" t="s">
        <v>41</v>
      </c>
      <c r="D166" s="44"/>
      <c r="E166" s="76" t="s">
        <v>118</v>
      </c>
      <c r="F166" s="44">
        <v>4</v>
      </c>
      <c r="G166" s="76" t="s">
        <v>105</v>
      </c>
      <c r="H166" s="87" t="s">
        <v>160</v>
      </c>
      <c r="I166" s="76" t="s">
        <v>176</v>
      </c>
      <c r="J166" s="105">
        <v>780.7</v>
      </c>
      <c r="K166" s="105">
        <v>715.8</v>
      </c>
      <c r="L166" s="105">
        <v>715.8</v>
      </c>
      <c r="M166"/>
      <c r="N166"/>
    </row>
    <row r="167" spans="1:14" s="1" customFormat="1" ht="26.25" customHeight="1">
      <c r="A167" s="51" t="s">
        <v>49</v>
      </c>
      <c r="B167" s="76" t="s">
        <v>22</v>
      </c>
      <c r="C167" s="44">
        <v>1000</v>
      </c>
      <c r="D167" s="44"/>
      <c r="E167" s="44"/>
      <c r="F167" s="44"/>
      <c r="G167" s="44"/>
      <c r="H167" s="44"/>
      <c r="I167" s="76"/>
      <c r="J167" s="105">
        <f aca="true" t="shared" si="21" ref="J167:L169">J168</f>
        <v>519.4</v>
      </c>
      <c r="K167" s="105">
        <f t="shared" si="21"/>
        <v>540.2</v>
      </c>
      <c r="L167" s="105">
        <f t="shared" si="21"/>
        <v>561.8</v>
      </c>
      <c r="M167" s="5"/>
      <c r="N167" s="5"/>
    </row>
    <row r="168" spans="1:14" s="1" customFormat="1" ht="27.75" customHeight="1">
      <c r="A168" s="47" t="s">
        <v>47</v>
      </c>
      <c r="B168" s="76" t="s">
        <v>22</v>
      </c>
      <c r="C168" s="44">
        <v>1001</v>
      </c>
      <c r="D168" s="44"/>
      <c r="E168" s="44">
        <v>0</v>
      </c>
      <c r="F168" s="44">
        <v>0</v>
      </c>
      <c r="G168" s="44">
        <v>0</v>
      </c>
      <c r="H168" s="44">
        <v>0</v>
      </c>
      <c r="I168" s="76"/>
      <c r="J168" s="105">
        <f t="shared" si="21"/>
        <v>519.4</v>
      </c>
      <c r="K168" s="105">
        <f t="shared" si="21"/>
        <v>540.2</v>
      </c>
      <c r="L168" s="105">
        <f t="shared" si="21"/>
        <v>561.8</v>
      </c>
      <c r="M168" s="5"/>
      <c r="N168" s="5"/>
    </row>
    <row r="169" spans="1:14" s="1" customFormat="1" ht="34.5" customHeight="1">
      <c r="A169" s="41" t="s">
        <v>94</v>
      </c>
      <c r="B169" s="76" t="s">
        <v>22</v>
      </c>
      <c r="C169" s="44">
        <v>1001</v>
      </c>
      <c r="D169" s="44"/>
      <c r="E169" s="76" t="s">
        <v>13</v>
      </c>
      <c r="F169" s="44">
        <v>0</v>
      </c>
      <c r="G169" s="76" t="s">
        <v>106</v>
      </c>
      <c r="H169" s="76" t="s">
        <v>107</v>
      </c>
      <c r="I169" s="76"/>
      <c r="J169" s="105">
        <f t="shared" si="21"/>
        <v>519.4</v>
      </c>
      <c r="K169" s="105">
        <f t="shared" si="21"/>
        <v>540.2</v>
      </c>
      <c r="L169" s="105">
        <f t="shared" si="21"/>
        <v>561.8</v>
      </c>
      <c r="M169" s="5"/>
      <c r="N169" s="5"/>
    </row>
    <row r="170" spans="1:14" s="1" customFormat="1" ht="27.75" customHeight="1">
      <c r="A170" s="41" t="s">
        <v>93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106</v>
      </c>
      <c r="H170" s="76" t="s">
        <v>107</v>
      </c>
      <c r="I170" s="76"/>
      <c r="J170" s="105">
        <f>J171</f>
        <v>519.4</v>
      </c>
      <c r="K170" s="105">
        <f>K171</f>
        <v>540.2</v>
      </c>
      <c r="L170" s="105">
        <f>L171</f>
        <v>561.8</v>
      </c>
      <c r="M170" s="5"/>
      <c r="N170" s="5"/>
    </row>
    <row r="171" spans="1:14" s="1" customFormat="1" ht="27" customHeight="1">
      <c r="A171" s="41" t="s">
        <v>93</v>
      </c>
      <c r="B171" s="76" t="s">
        <v>22</v>
      </c>
      <c r="C171" s="44">
        <v>1001</v>
      </c>
      <c r="D171" s="44"/>
      <c r="E171" s="44">
        <v>69</v>
      </c>
      <c r="F171" s="44">
        <v>9</v>
      </c>
      <c r="G171" s="76" t="s">
        <v>105</v>
      </c>
      <c r="H171" s="76" t="s">
        <v>107</v>
      </c>
      <c r="I171" s="76"/>
      <c r="J171" s="105">
        <f>J172+J175+J180</f>
        <v>519.4</v>
      </c>
      <c r="K171" s="105">
        <f>K172</f>
        <v>540.2</v>
      </c>
      <c r="L171" s="105">
        <f>L172</f>
        <v>561.8</v>
      </c>
      <c r="M171" s="5"/>
      <c r="N171" s="5"/>
    </row>
    <row r="172" spans="1:14" s="1" customFormat="1" ht="27.75" customHeight="1">
      <c r="A172" s="47" t="s">
        <v>47</v>
      </c>
      <c r="B172" s="76" t="s">
        <v>22</v>
      </c>
      <c r="C172" s="44">
        <v>1001</v>
      </c>
      <c r="D172" s="44"/>
      <c r="E172" s="44">
        <v>68</v>
      </c>
      <c r="F172" s="44">
        <v>9</v>
      </c>
      <c r="G172" s="76" t="s">
        <v>105</v>
      </c>
      <c r="H172" s="76" t="s">
        <v>14</v>
      </c>
      <c r="I172" s="76"/>
      <c r="J172" s="105">
        <f>J173</f>
        <v>519.4</v>
      </c>
      <c r="K172" s="105">
        <f>K173</f>
        <v>540.2</v>
      </c>
      <c r="L172" s="105">
        <f>L173</f>
        <v>561.8</v>
      </c>
      <c r="M172" s="5"/>
      <c r="N172" s="5"/>
    </row>
    <row r="173" spans="1:14" s="1" customFormat="1" ht="33" customHeight="1">
      <c r="A173" s="47" t="s">
        <v>260</v>
      </c>
      <c r="B173" s="76" t="s">
        <v>22</v>
      </c>
      <c r="C173" s="44">
        <v>1001</v>
      </c>
      <c r="D173" s="44"/>
      <c r="E173" s="44">
        <v>68</v>
      </c>
      <c r="F173" s="44">
        <v>9</v>
      </c>
      <c r="G173" s="76" t="s">
        <v>105</v>
      </c>
      <c r="H173" s="76" t="s">
        <v>14</v>
      </c>
      <c r="I173" s="76" t="s">
        <v>351</v>
      </c>
      <c r="J173" s="105">
        <v>519.4</v>
      </c>
      <c r="K173" s="108">
        <v>540.2</v>
      </c>
      <c r="L173" s="108">
        <v>561.8</v>
      </c>
      <c r="M173" s="5"/>
      <c r="N173" s="5"/>
    </row>
    <row r="174" spans="1:14" s="1" customFormat="1" ht="27.75" customHeight="1">
      <c r="A174" s="151" t="s">
        <v>197</v>
      </c>
      <c r="B174" s="152"/>
      <c r="C174" s="152"/>
      <c r="D174" s="152"/>
      <c r="E174" s="152"/>
      <c r="F174" s="152"/>
      <c r="G174" s="152"/>
      <c r="H174" s="152"/>
      <c r="I174" s="153"/>
      <c r="J174" s="105">
        <f>J18+J69+J77+J91+J113+J158+J167</f>
        <v>19487.9</v>
      </c>
      <c r="K174" s="105">
        <f>K18+K69+K77+K91+K113+K158+K167</f>
        <v>12256.2</v>
      </c>
      <c r="L174" s="105">
        <f>L18+L69+L77+L91+L113+L158+L167</f>
        <v>10566.8</v>
      </c>
      <c r="M174" s="5"/>
      <c r="N174" s="5"/>
    </row>
    <row r="175" spans="1:14" s="1" customFormat="1" ht="27.75" customHeight="1">
      <c r="A175" s="151" t="s">
        <v>195</v>
      </c>
      <c r="B175" s="152"/>
      <c r="C175" s="152"/>
      <c r="D175" s="152"/>
      <c r="E175" s="152"/>
      <c r="F175" s="152"/>
      <c r="G175" s="152"/>
      <c r="H175" s="152"/>
      <c r="I175" s="153"/>
      <c r="J175" s="105">
        <v>0</v>
      </c>
      <c r="K175" s="108">
        <v>256.7</v>
      </c>
      <c r="L175" s="108">
        <v>528.9</v>
      </c>
      <c r="M175" s="5"/>
      <c r="N175" s="5"/>
    </row>
    <row r="176" spans="1:14" s="1" customFormat="1" ht="27.75" customHeight="1">
      <c r="A176" s="151" t="s">
        <v>198</v>
      </c>
      <c r="B176" s="152"/>
      <c r="C176" s="152"/>
      <c r="D176" s="152"/>
      <c r="E176" s="152"/>
      <c r="F176" s="152"/>
      <c r="G176" s="152"/>
      <c r="H176" s="152"/>
      <c r="I176" s="153"/>
      <c r="J176" s="105">
        <f>J174+J175</f>
        <v>19487.9</v>
      </c>
      <c r="K176" s="105">
        <f>K174+K175</f>
        <v>12512.900000000001</v>
      </c>
      <c r="L176" s="105">
        <f>L174+L175</f>
        <v>11095.699999999999</v>
      </c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27.7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27.75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4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39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39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17.2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72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6.7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46.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0.5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27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27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4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43.5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68.2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6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14.2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17.25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1.7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" customFormat="1" ht="66" customHeight="1" hidden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80"/>
      <c r="M205" s="5"/>
      <c r="N205" s="5"/>
    </row>
    <row r="206" spans="1:14" s="1" customFormat="1" ht="27.75" customHeight="1" hidden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1" customFormat="1" ht="15.75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24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77.2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63.75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37.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30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8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20.25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39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3" customFormat="1" ht="16.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4"/>
      <c r="N219" s="14"/>
    </row>
    <row r="220" spans="1:14" s="6" customFormat="1" ht="4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80"/>
      <c r="L220" s="80"/>
      <c r="M220" s="20"/>
      <c r="N220" s="20"/>
    </row>
    <row r="221" spans="1:14" s="11" customFormat="1" ht="28.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3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99"/>
      <c r="L222" s="99"/>
      <c r="M222" s="12"/>
      <c r="N222" s="12"/>
    </row>
    <row r="223" spans="1:14" s="11" customFormat="1" ht="18.7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1" customFormat="1" ht="20.2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7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12"/>
      <c r="N225" s="12"/>
    </row>
    <row r="226" spans="1:14" s="18" customFormat="1" ht="18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9"/>
      <c r="N226" s="19"/>
    </row>
    <row r="227" spans="1:14" s="3" customFormat="1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4"/>
      <c r="N227" s="4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99"/>
      <c r="L228" s="99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2" ht="12.75">
      <c r="K2469"/>
      <c r="L2469"/>
    </row>
    <row r="2470" spans="11:12" ht="12.75">
      <c r="K2470"/>
      <c r="L2470"/>
    </row>
  </sheetData>
  <sheetProtection/>
  <mergeCells count="17">
    <mergeCell ref="A175:I175"/>
    <mergeCell ref="C6:L6"/>
    <mergeCell ref="H7:J7"/>
    <mergeCell ref="A15:A16"/>
    <mergeCell ref="B15:I15"/>
    <mergeCell ref="E16:H16"/>
    <mergeCell ref="A174:I174"/>
    <mergeCell ref="A176:I176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2023-10-17T14:00:56Z</cp:lastPrinted>
  <dcterms:created xsi:type="dcterms:W3CDTF">2006-11-14T09:43:33Z</dcterms:created>
  <dcterms:modified xsi:type="dcterms:W3CDTF">2023-10-18T07:01:11Z</dcterms:modified>
  <cp:category/>
  <cp:version/>
  <cp:contentType/>
  <cp:contentStatus/>
</cp:coreProperties>
</file>