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1" sheetId="1" r:id="rId1"/>
  </sheets>
  <definedNames>
    <definedName name="_xlnm.Print_Titles" localSheetId="0">'2011'!$20:$22</definedName>
  </definedNames>
  <calcPr fullCalcOnLoad="1"/>
</workbook>
</file>

<file path=xl/sharedStrings.xml><?xml version="1.0" encoding="utf-8"?>
<sst xmlns="http://schemas.openxmlformats.org/spreadsheetml/2006/main" count="104" uniqueCount="98">
  <si>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</si>
  <si>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</si>
  <si>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</si>
  <si>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</si>
  <si>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</si>
  <si>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Функционирование законодательных (представи-</t>
  </si>
  <si>
    <t>Национальная безопасность и правоох-</t>
  </si>
  <si>
    <t>ранительная деятельность</t>
  </si>
  <si>
    <t>Культура</t>
  </si>
  <si>
    <t xml:space="preserve">Жилищно- коммунальное хозяйство </t>
  </si>
  <si>
    <t>Жилищное хозяйство</t>
  </si>
  <si>
    <t>код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</si>
  <si>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</si>
  <si>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</si>
  <si>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</si>
  <si>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</si>
  <si>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</si>
  <si>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</si>
  <si>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</si>
  <si>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</si>
  <si>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</si>
  <si>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</si>
  <si>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</si>
  <si>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</si>
  <si>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тельных) органов государственной власти и</t>
  </si>
  <si>
    <t>гражданская оборона</t>
  </si>
  <si>
    <t>Национальная оборона</t>
  </si>
  <si>
    <t>0200</t>
  </si>
  <si>
    <t>Мобилизационная и вневойскова подготовка</t>
  </si>
  <si>
    <t>Социальная политика</t>
  </si>
  <si>
    <t>Пенсионное обеспечение</t>
  </si>
  <si>
    <t>1000</t>
  </si>
  <si>
    <t>1001</t>
  </si>
  <si>
    <t xml:space="preserve">представительных органов муниципальных </t>
  </si>
  <si>
    <t>образований</t>
  </si>
  <si>
    <t>Благоустройство</t>
  </si>
  <si>
    <t>0503</t>
  </si>
  <si>
    <t>Защита населения и территории от чрезвычайных</t>
  </si>
  <si>
    <t>ситуаций природного и техногенного характера,</t>
  </si>
  <si>
    <t>0203</t>
  </si>
  <si>
    <t>Национнальная экономика</t>
  </si>
  <si>
    <t>0400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</si>
  <si>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</si>
  <si>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</si>
  <si>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</si>
  <si>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</si>
  <si>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Другие общегосударственные вопросы</t>
  </si>
  <si>
    <t>1100</t>
  </si>
  <si>
    <t>0113</t>
  </si>
  <si>
    <t>0106</t>
  </si>
  <si>
    <t>0409</t>
  </si>
  <si>
    <t>Физическая культура и спорт</t>
  </si>
  <si>
    <t>Физическая культура</t>
  </si>
  <si>
    <t>1101</t>
  </si>
  <si>
    <t>Функционирование Правительства Российской Федерации, высшихисполнительных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</si>
  <si>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</si>
  <si>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</si>
  <si>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</si>
  <si>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факт</t>
  </si>
  <si>
    <t>исполнение</t>
  </si>
  <si>
    <t>(тыс.руб)</t>
  </si>
  <si>
    <t>(%%)</t>
  </si>
  <si>
    <t>Обеспечение пожарной безопасности</t>
  </si>
  <si>
    <t>0310</t>
  </si>
  <si>
    <t>Свирицкое сельское поселение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</si>
  <si>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</si>
  <si>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</si>
  <si>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</si>
  <si>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</si>
  <si>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третьего созыва</t>
  </si>
  <si>
    <t>проект</t>
  </si>
  <si>
    <t>Приложение №2</t>
  </si>
  <si>
    <t>по разделам и подразделам функциональной классификации расходов</t>
  </si>
  <si>
    <t xml:space="preserve"> муниципального образования Свирицкое сельское поселение  Волховского муниципального района Ленинградской области за 2016год</t>
  </si>
  <si>
    <t>Исполнении плана</t>
  </si>
  <si>
    <t>план</t>
  </si>
  <si>
    <t>( тыс.руб)</t>
  </si>
  <si>
    <t>подраз-дела</t>
  </si>
  <si>
    <t>%%</t>
  </si>
  <si>
    <t>исполнения</t>
  </si>
  <si>
    <t>3147.60</t>
  </si>
  <si>
    <t>2494.26</t>
  </si>
  <si>
    <t>122.12</t>
  </si>
  <si>
    <t>531.22</t>
  </si>
  <si>
    <t>96.63</t>
  </si>
  <si>
    <t>65.00</t>
  </si>
  <si>
    <t>3.00</t>
  </si>
  <si>
    <t>68.00</t>
  </si>
  <si>
    <t>29391.71</t>
  </si>
  <si>
    <t>29337.71</t>
  </si>
  <si>
    <t>54.0</t>
  </si>
  <si>
    <t>4451.94</t>
  </si>
  <si>
    <t>210.00</t>
  </si>
  <si>
    <t>1216.29</t>
  </si>
  <si>
    <t>3025.65</t>
  </si>
  <si>
    <t>1693.50</t>
  </si>
  <si>
    <t>36.70</t>
  </si>
  <si>
    <t>№ 9 от 19 апреля 2017г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</si>
</sst>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3" fillId="0" borderId="16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49" fontId="9" fillId="0" borderId="28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0" fontId="8" fillId="0" borderId="18" xfId="0" applyNumberFormat="1" applyFon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8" fillId="0" borderId="11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29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2" fontId="9" fillId="0" borderId="15" xfId="0" applyNumberFormat="1" applyFont="1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3.75390625" style="0" customWidth="1"/>
    <col min="2" max="2" width="13.25390625" style="0" customWidth="1"/>
    <col min="3" max="3" width="12.25390625" style="0" customWidth="1"/>
    <col min="4" max="4" width="15.75390625" style="0" customWidth="1"/>
    <col min="5" max="5" width="18.375" style="0" customWidth="1"/>
    <col min="6" max="6" width="14.125" style="0" hidden="1" customWidth="1"/>
    <col min="7" max="7" width="11.875" style="0" hidden="1" customWidth="1"/>
    <col min="8" max="8" width="13.375" style="0" customWidth="1"/>
  </cols>
  <sheetData>
    <row r="1" spans="5:6" ht="12.75">
      <c r="E1" s="169" t="s">
        <v>71</v>
      </c>
      <c r="F1" s="169"/>
    </row>
    <row r="2" spans="1:7" ht="12.75">
      <c r="A2" s="52"/>
      <c r="B2" s="52"/>
      <c r="C2" s="169" t="s">
        <v>65</v>
      </c>
      <c r="D2" s="169"/>
      <c r="E2" s="169"/>
      <c r="F2" s="169"/>
      <c r="G2" s="52"/>
    </row>
    <row r="3" spans="1:7" ht="12.75">
      <c r="A3" s="52"/>
      <c r="B3" s="52"/>
      <c r="C3" s="169" t="s">
        <v>66</v>
      </c>
      <c r="D3" s="169"/>
      <c r="E3" s="169"/>
      <c r="F3" s="169"/>
      <c r="G3" s="52"/>
    </row>
    <row r="4" spans="1:7" ht="12.75">
      <c r="A4" s="1"/>
      <c r="B4" s="1"/>
      <c r="C4" s="169" t="s">
        <v>64</v>
      </c>
      <c r="D4" s="169"/>
      <c r="E4" s="169"/>
      <c r="F4" s="169"/>
      <c r="G4" s="52"/>
    </row>
    <row r="5" spans="1:6" ht="12.75">
      <c r="A5" s="52"/>
      <c r="B5" s="52"/>
      <c r="C5" s="169" t="s">
        <v>67</v>
      </c>
      <c r="D5" s="169"/>
      <c r="E5" s="169"/>
      <c r="F5" s="169"/>
    </row>
    <row r="6" spans="1:6" ht="12.75">
      <c r="A6" s="1"/>
      <c r="B6" s="52"/>
      <c r="C6" s="169" t="s">
        <v>68</v>
      </c>
      <c r="D6" s="169"/>
      <c r="E6" s="169"/>
      <c r="F6" s="169"/>
    </row>
    <row r="7" spans="1:6" ht="12.75">
      <c r="A7" s="1"/>
      <c r="B7" s="170" t="s">
        <v>69</v>
      </c>
      <c r="C7" s="169"/>
      <c r="D7" s="169"/>
      <c r="E7" s="169"/>
      <c r="F7" s="169"/>
    </row>
    <row r="8" spans="1:6" ht="12.75">
      <c r="A8" s="170" t="s">
        <v>97</v>
      </c>
      <c r="B8" s="170"/>
      <c r="C8" s="170"/>
      <c r="D8" s="170"/>
      <c r="E8" s="170"/>
      <c r="F8" s="53" t="s">
        <v>70</v>
      </c>
    </row>
    <row r="9" spans="1:5" ht="12.75">
      <c r="A9" s="1"/>
      <c r="B9" s="1"/>
      <c r="C9" s="1"/>
      <c r="D9" s="1"/>
      <c r="E9" s="1"/>
    </row>
    <row r="10" spans="1:5" ht="12.75" hidden="1">
      <c r="A10" s="1"/>
      <c r="B10" s="1"/>
      <c r="C10" s="1"/>
      <c r="D10" s="1"/>
      <c r="E10" s="1"/>
    </row>
    <row r="11" ht="12.75" hidden="1"/>
    <row r="12" ht="12.75" hidden="1"/>
    <row r="13" ht="12.75" hidden="1"/>
    <row r="14" spans="1:6" ht="20.25" customHeight="1">
      <c r="A14" s="166" t="s">
        <v>74</v>
      </c>
      <c r="B14" s="166"/>
      <c r="C14" s="166"/>
      <c r="D14" s="166"/>
      <c r="E14" s="166"/>
      <c r="F14" s="166"/>
    </row>
    <row r="15" spans="1:6" ht="15.75">
      <c r="A15" s="167" t="s">
        <v>72</v>
      </c>
      <c r="B15" s="167"/>
      <c r="C15" s="167"/>
      <c r="D15" s="167"/>
      <c r="E15" s="167"/>
      <c r="F15" s="167"/>
    </row>
    <row r="16" spans="1:6" ht="41.25" customHeight="1">
      <c r="A16" s="168" t="s">
        <v>73</v>
      </c>
      <c r="B16" s="168"/>
      <c r="C16" s="168"/>
      <c r="D16" s="168"/>
      <c r="E16" s="168"/>
      <c r="F16" s="168"/>
    </row>
    <row r="17" spans="1:5" ht="18" hidden="1">
      <c r="A17" s="2"/>
      <c r="B17" s="2"/>
      <c r="C17" s="2"/>
      <c r="D17" s="2"/>
      <c r="E17" s="2"/>
    </row>
    <row r="18" spans="1:5" ht="18" hidden="1">
      <c r="A18" s="2"/>
      <c r="B18" s="2"/>
      <c r="C18" s="2"/>
      <c r="D18" s="2"/>
      <c r="E18" s="2"/>
    </row>
    <row r="19" spans="1:5" ht="18.75" thickBot="1">
      <c r="A19" s="3"/>
      <c r="B19" s="3"/>
      <c r="C19" s="3"/>
      <c r="D19" s="3"/>
      <c r="E19" s="3"/>
    </row>
    <row r="20" spans="1:8" ht="16.5" thickBot="1">
      <c r="A20" s="4" t="s">
        <v>22</v>
      </c>
      <c r="B20" s="160" t="s">
        <v>11</v>
      </c>
      <c r="C20" s="161"/>
      <c r="D20" s="130" t="s">
        <v>75</v>
      </c>
      <c r="E20" s="4" t="s">
        <v>59</v>
      </c>
      <c r="F20" s="54" t="s">
        <v>58</v>
      </c>
      <c r="G20" s="42" t="s">
        <v>59</v>
      </c>
      <c r="H20" s="42" t="s">
        <v>78</v>
      </c>
    </row>
    <row r="21" spans="1:8" ht="15.75">
      <c r="A21" s="5" t="s">
        <v>23</v>
      </c>
      <c r="B21" s="171" t="s">
        <v>0</v>
      </c>
      <c r="C21" s="162" t="s">
        <v>77</v>
      </c>
      <c r="D21" s="131"/>
      <c r="E21" s="6"/>
      <c r="F21" s="37"/>
      <c r="G21" s="43"/>
      <c r="H21" s="48" t="s">
        <v>79</v>
      </c>
    </row>
    <row r="22" spans="1:8" ht="15" thickBot="1">
      <c r="A22" s="46"/>
      <c r="B22" s="172"/>
      <c r="C22" s="163"/>
      <c r="D22" s="129" t="s">
        <v>76</v>
      </c>
      <c r="E22" s="47" t="s">
        <v>3</v>
      </c>
      <c r="F22" s="37" t="s">
        <v>60</v>
      </c>
      <c r="G22" s="48" t="s">
        <v>61</v>
      </c>
      <c r="H22" s="137"/>
    </row>
    <row r="23" spans="1:8" ht="12.75">
      <c r="A23" s="49"/>
      <c r="B23" s="50"/>
      <c r="C23" s="50"/>
      <c r="D23" s="51"/>
      <c r="E23" s="50"/>
      <c r="F23" s="55"/>
      <c r="G23" s="152"/>
      <c r="H23" s="44"/>
    </row>
    <row r="24" spans="1:8" ht="18.75" thickBot="1">
      <c r="A24" s="93" t="s">
        <v>4</v>
      </c>
      <c r="B24" s="94" t="s">
        <v>13</v>
      </c>
      <c r="C24" s="94"/>
      <c r="D24" s="95" t="s">
        <v>80</v>
      </c>
      <c r="E24" s="96">
        <f>E32+E38+E40+E42</f>
        <v>2830.12</v>
      </c>
      <c r="F24" s="56">
        <f>F32+F38+F40+F42</f>
        <v>3070.46</v>
      </c>
      <c r="G24" s="145">
        <v>0</v>
      </c>
      <c r="H24" s="153">
        <f>E24/D24*100</f>
        <v>89.91358495361546</v>
      </c>
    </row>
    <row r="25" spans="1:8" ht="16.5" hidden="1" thickBot="1">
      <c r="A25" s="7"/>
      <c r="B25" s="8"/>
      <c r="C25" s="8"/>
      <c r="D25" s="9"/>
      <c r="E25" s="73"/>
      <c r="F25" s="57"/>
      <c r="G25" s="43"/>
      <c r="H25" s="138" t="e">
        <f aca="true" t="shared" si="0" ref="H25:H87">E25/D25*100</f>
        <v>#DIV/0!</v>
      </c>
    </row>
    <row r="26" spans="1:8" ht="15" hidden="1" thickBot="1">
      <c r="A26" s="13"/>
      <c r="B26" s="11"/>
      <c r="C26" s="11"/>
      <c r="D26" s="12"/>
      <c r="E26" s="74"/>
      <c r="F26" s="58"/>
      <c r="G26" s="43"/>
      <c r="H26" s="138" t="e">
        <f t="shared" si="0"/>
        <v>#DIV/0!</v>
      </c>
    </row>
    <row r="27" spans="1:8" ht="15" hidden="1" thickBot="1">
      <c r="A27" s="10" t="s">
        <v>5</v>
      </c>
      <c r="B27" s="11"/>
      <c r="C27" s="11"/>
      <c r="D27" s="12"/>
      <c r="E27" s="74"/>
      <c r="F27" s="58"/>
      <c r="G27" s="43"/>
      <c r="H27" s="138" t="e">
        <f t="shared" si="0"/>
        <v>#DIV/0!</v>
      </c>
    </row>
    <row r="28" spans="1:8" ht="15" hidden="1" thickBot="1">
      <c r="A28" s="10" t="s">
        <v>24</v>
      </c>
      <c r="B28" s="11"/>
      <c r="C28" s="11"/>
      <c r="D28" s="12"/>
      <c r="E28" s="74"/>
      <c r="F28" s="58"/>
      <c r="G28" s="43"/>
      <c r="H28" s="138" t="e">
        <f t="shared" si="0"/>
        <v>#DIV/0!</v>
      </c>
    </row>
    <row r="29" spans="1:8" ht="15" hidden="1" thickBot="1">
      <c r="A29" s="10" t="s">
        <v>33</v>
      </c>
      <c r="B29" s="11"/>
      <c r="C29" s="43"/>
      <c r="E29" s="74"/>
      <c r="F29" s="58"/>
      <c r="G29" s="43"/>
      <c r="H29" s="138" t="e">
        <f t="shared" si="0"/>
        <v>#DIV/0!</v>
      </c>
    </row>
    <row r="30" spans="1:8" ht="14.25" hidden="1">
      <c r="A30" s="10" t="s">
        <v>34</v>
      </c>
      <c r="B30" s="11"/>
      <c r="C30" s="11" t="s">
        <v>12</v>
      </c>
      <c r="D30" s="12"/>
      <c r="E30" s="74">
        <v>0</v>
      </c>
      <c r="F30" s="59"/>
      <c r="G30" s="43"/>
      <c r="H30" s="139" t="e">
        <f t="shared" si="0"/>
        <v>#DIV/0!</v>
      </c>
    </row>
    <row r="31" spans="1:8" ht="15">
      <c r="A31" s="14"/>
      <c r="B31" s="15"/>
      <c r="C31" s="15"/>
      <c r="D31" s="16"/>
      <c r="E31" s="75"/>
      <c r="F31" s="59"/>
      <c r="G31" s="141"/>
      <c r="H31" s="140"/>
    </row>
    <row r="32" spans="1:8" ht="60">
      <c r="A32" s="87" t="s">
        <v>54</v>
      </c>
      <c r="B32" s="11"/>
      <c r="C32" s="132" t="s">
        <v>14</v>
      </c>
      <c r="D32" s="89" t="s">
        <v>81</v>
      </c>
      <c r="E32" s="90">
        <v>2428.68</v>
      </c>
      <c r="F32" s="157">
        <v>2673.76</v>
      </c>
      <c r="G32" s="156">
        <v>0</v>
      </c>
      <c r="H32" s="154">
        <f t="shared" si="0"/>
        <v>97.37076327247358</v>
      </c>
    </row>
    <row r="33" spans="1:8" ht="15" hidden="1">
      <c r="A33" s="10"/>
      <c r="B33" s="11"/>
      <c r="C33" s="133"/>
      <c r="D33" s="89"/>
      <c r="E33" s="90"/>
      <c r="F33" s="157"/>
      <c r="G33" s="155"/>
      <c r="H33" s="154" t="e">
        <f t="shared" si="0"/>
        <v>#DIV/0!</v>
      </c>
    </row>
    <row r="34" spans="1:8" ht="15" hidden="1">
      <c r="A34" s="10"/>
      <c r="B34" s="11"/>
      <c r="C34" s="133"/>
      <c r="D34" s="89"/>
      <c r="E34" s="90"/>
      <c r="F34" s="157"/>
      <c r="G34" s="155"/>
      <c r="H34" s="154" t="e">
        <f t="shared" si="0"/>
        <v>#DIV/0!</v>
      </c>
    </row>
    <row r="35" spans="1:8" ht="15" hidden="1">
      <c r="A35" s="10"/>
      <c r="B35" s="11"/>
      <c r="C35" s="133"/>
      <c r="D35" s="89"/>
      <c r="E35" s="90"/>
      <c r="F35" s="157"/>
      <c r="G35" s="155"/>
      <c r="H35" s="154" t="e">
        <f t="shared" si="0"/>
        <v>#DIV/0!</v>
      </c>
    </row>
    <row r="36" spans="1:8" ht="15" hidden="1">
      <c r="A36" s="10"/>
      <c r="B36" s="11"/>
      <c r="C36" s="133"/>
      <c r="D36" s="89"/>
      <c r="E36" s="90"/>
      <c r="F36" s="157"/>
      <c r="G36" s="155"/>
      <c r="H36" s="154" t="e">
        <f t="shared" si="0"/>
        <v>#DIV/0!</v>
      </c>
    </row>
    <row r="37" spans="1:8" ht="15">
      <c r="A37" s="10"/>
      <c r="B37" s="11"/>
      <c r="C37" s="133"/>
      <c r="D37" s="89"/>
      <c r="E37" s="90"/>
      <c r="F37" s="157"/>
      <c r="G37" s="155"/>
      <c r="H37" s="154"/>
    </row>
    <row r="38" spans="1:8" ht="45">
      <c r="A38" s="87" t="s">
        <v>55</v>
      </c>
      <c r="B38" s="11"/>
      <c r="C38" s="132" t="s">
        <v>49</v>
      </c>
      <c r="D38" s="89" t="s">
        <v>82</v>
      </c>
      <c r="E38" s="90">
        <v>122.12</v>
      </c>
      <c r="F38" s="157">
        <v>94.12</v>
      </c>
      <c r="G38" s="156">
        <v>0</v>
      </c>
      <c r="H38" s="154">
        <f t="shared" si="0"/>
        <v>100</v>
      </c>
    </row>
    <row r="39" spans="1:8" ht="15" hidden="1">
      <c r="A39" s="10"/>
      <c r="B39" s="11"/>
      <c r="C39" s="133"/>
      <c r="D39" s="89"/>
      <c r="E39" s="90"/>
      <c r="F39" s="157"/>
      <c r="G39" s="155"/>
      <c r="H39" s="154" t="e">
        <f t="shared" si="0"/>
        <v>#DIV/0!</v>
      </c>
    </row>
    <row r="40" spans="1:8" ht="15" hidden="1">
      <c r="A40" s="10" t="s">
        <v>44</v>
      </c>
      <c r="B40" s="11"/>
      <c r="C40" s="133" t="s">
        <v>45</v>
      </c>
      <c r="D40" s="89"/>
      <c r="E40" s="90">
        <v>0</v>
      </c>
      <c r="F40" s="157">
        <v>0</v>
      </c>
      <c r="G40" s="156" t="e">
        <f>F40/E40</f>
        <v>#DIV/0!</v>
      </c>
      <c r="H40" s="154" t="e">
        <f t="shared" si="0"/>
        <v>#DIV/0!</v>
      </c>
    </row>
    <row r="41" spans="1:8" ht="15">
      <c r="A41" s="10"/>
      <c r="B41" s="11"/>
      <c r="C41" s="133"/>
      <c r="D41" s="89"/>
      <c r="E41" s="90"/>
      <c r="F41" s="157"/>
      <c r="G41" s="156"/>
      <c r="H41" s="154"/>
    </row>
    <row r="42" spans="1:8" ht="15">
      <c r="A42" s="88" t="s">
        <v>46</v>
      </c>
      <c r="B42" s="11"/>
      <c r="C42" s="133" t="s">
        <v>48</v>
      </c>
      <c r="D42" s="89" t="s">
        <v>83</v>
      </c>
      <c r="E42" s="90">
        <v>279.32</v>
      </c>
      <c r="F42" s="157">
        <v>302.58</v>
      </c>
      <c r="G42" s="156">
        <v>0</v>
      </c>
      <c r="H42" s="154">
        <f t="shared" si="0"/>
        <v>52.58085162456232</v>
      </c>
    </row>
    <row r="43" spans="1:8" ht="14.25" hidden="1">
      <c r="A43" s="10"/>
      <c r="B43" s="11"/>
      <c r="C43" s="11"/>
      <c r="D43" s="12"/>
      <c r="E43" s="74"/>
      <c r="F43" s="60"/>
      <c r="G43" s="142"/>
      <c r="H43" s="139" t="e">
        <f t="shared" si="0"/>
        <v>#DIV/0!</v>
      </c>
    </row>
    <row r="44" spans="1:8" ht="14.25" hidden="1">
      <c r="A44" s="10" t="s">
        <v>44</v>
      </c>
      <c r="B44" s="11"/>
      <c r="C44" s="11" t="s">
        <v>45</v>
      </c>
      <c r="D44" s="12"/>
      <c r="E44" s="74">
        <v>0</v>
      </c>
      <c r="F44" s="60"/>
      <c r="G44" s="142"/>
      <c r="H44" s="139" t="e">
        <f t="shared" si="0"/>
        <v>#DIV/0!</v>
      </c>
    </row>
    <row r="45" spans="1:8" ht="15" thickBot="1">
      <c r="A45" s="10"/>
      <c r="B45" s="11"/>
      <c r="C45" s="11"/>
      <c r="D45" s="12"/>
      <c r="E45" s="74"/>
      <c r="F45" s="60"/>
      <c r="G45" s="142"/>
      <c r="H45" s="139"/>
    </row>
    <row r="46" spans="1:8" s="30" customFormat="1" ht="18.75" thickBot="1">
      <c r="A46" s="97" t="s">
        <v>26</v>
      </c>
      <c r="B46" s="98" t="s">
        <v>27</v>
      </c>
      <c r="C46" s="98"/>
      <c r="D46" s="99" t="s">
        <v>84</v>
      </c>
      <c r="E46" s="100">
        <f>E48</f>
        <v>96.63</v>
      </c>
      <c r="F46" s="61">
        <f>F48</f>
        <v>102.24</v>
      </c>
      <c r="G46" s="143">
        <f>F46/E46</f>
        <v>1.0580565041912449</v>
      </c>
      <c r="H46" s="150">
        <v>100</v>
      </c>
    </row>
    <row r="47" spans="1:8" ht="15.75">
      <c r="A47" s="29"/>
      <c r="B47" s="8"/>
      <c r="C47" s="134"/>
      <c r="D47" s="17"/>
      <c r="E47" s="76"/>
      <c r="F47" s="62"/>
      <c r="G47" s="142"/>
      <c r="H47" s="139"/>
    </row>
    <row r="48" spans="1:8" ht="15.75">
      <c r="A48" s="29" t="s">
        <v>28</v>
      </c>
      <c r="B48" s="8"/>
      <c r="C48" s="122" t="s">
        <v>39</v>
      </c>
      <c r="D48" s="91" t="s">
        <v>84</v>
      </c>
      <c r="E48" s="92">
        <v>96.63</v>
      </c>
      <c r="F48" s="60">
        <v>102.24</v>
      </c>
      <c r="G48" s="142">
        <v>0</v>
      </c>
      <c r="H48" s="139">
        <v>100</v>
      </c>
    </row>
    <row r="49" spans="1:8" ht="15" thickBot="1">
      <c r="A49" s="10"/>
      <c r="B49" s="11"/>
      <c r="C49" s="11"/>
      <c r="D49" s="12"/>
      <c r="E49" s="74"/>
      <c r="F49" s="62"/>
      <c r="G49" s="142"/>
      <c r="H49" s="139"/>
    </row>
    <row r="50" spans="1:8" ht="18">
      <c r="A50" s="113" t="s">
        <v>6</v>
      </c>
      <c r="B50" s="114"/>
      <c r="C50" s="114"/>
      <c r="D50" s="115"/>
      <c r="E50" s="116"/>
      <c r="F50" s="63"/>
      <c r="G50" s="144"/>
      <c r="H50" s="140"/>
    </row>
    <row r="51" spans="1:8" ht="18.75" thickBot="1">
      <c r="A51" s="117" t="s">
        <v>7</v>
      </c>
      <c r="B51" s="94" t="s">
        <v>15</v>
      </c>
      <c r="C51" s="94"/>
      <c r="D51" s="95" t="s">
        <v>87</v>
      </c>
      <c r="E51" s="118">
        <f>E55+E57</f>
        <v>60</v>
      </c>
      <c r="F51" s="64">
        <f>F55+F57</f>
        <v>41.5</v>
      </c>
      <c r="G51" s="145">
        <f>F51/E51</f>
        <v>0.6916666666666667</v>
      </c>
      <c r="H51" s="151">
        <f t="shared" si="0"/>
        <v>88.23529411764706</v>
      </c>
    </row>
    <row r="52" spans="1:8" ht="15.75">
      <c r="A52" s="18"/>
      <c r="B52" s="8"/>
      <c r="C52" s="8"/>
      <c r="D52" s="9"/>
      <c r="E52" s="77"/>
      <c r="F52" s="62"/>
      <c r="G52" s="142"/>
      <c r="H52" s="139"/>
    </row>
    <row r="53" spans="1:8" ht="15">
      <c r="A53" s="119" t="s">
        <v>37</v>
      </c>
      <c r="B53" s="21"/>
      <c r="C53" s="21"/>
      <c r="D53" s="22"/>
      <c r="E53" s="78"/>
      <c r="F53" s="62"/>
      <c r="G53" s="142"/>
      <c r="H53" s="139"/>
    </row>
    <row r="54" spans="1:8" ht="15">
      <c r="A54" s="120" t="s">
        <v>38</v>
      </c>
      <c r="B54" s="11"/>
      <c r="C54" s="11"/>
      <c r="D54" s="12"/>
      <c r="E54" s="79"/>
      <c r="F54" s="62"/>
      <c r="G54" s="142"/>
      <c r="H54" s="139"/>
    </row>
    <row r="55" spans="1:8" ht="15">
      <c r="A55" s="119" t="s">
        <v>25</v>
      </c>
      <c r="B55" s="23"/>
      <c r="C55" s="133" t="s">
        <v>16</v>
      </c>
      <c r="D55" s="89" t="s">
        <v>85</v>
      </c>
      <c r="E55" s="121">
        <v>60</v>
      </c>
      <c r="F55" s="60">
        <v>40</v>
      </c>
      <c r="G55" s="142">
        <f>F55/E55</f>
        <v>0.6666666666666666</v>
      </c>
      <c r="H55" s="139">
        <f t="shared" si="0"/>
        <v>92.3076923076923</v>
      </c>
    </row>
    <row r="56" spans="1:8" ht="15">
      <c r="A56" s="20"/>
      <c r="B56" s="23"/>
      <c r="C56" s="133"/>
      <c r="D56" s="89"/>
      <c r="E56" s="121"/>
      <c r="F56" s="60"/>
      <c r="G56" s="142"/>
      <c r="H56" s="139"/>
    </row>
    <row r="57" spans="1:8" ht="15">
      <c r="A57" s="119" t="s">
        <v>62</v>
      </c>
      <c r="B57" s="23"/>
      <c r="C57" s="133" t="s">
        <v>63</v>
      </c>
      <c r="D57" s="89" t="s">
        <v>86</v>
      </c>
      <c r="E57" s="121">
        <v>0</v>
      </c>
      <c r="F57" s="60">
        <v>1.5</v>
      </c>
      <c r="G57" s="142" t="e">
        <f>F57/E57</f>
        <v>#DIV/0!</v>
      </c>
      <c r="H57" s="139">
        <f t="shared" si="0"/>
        <v>0</v>
      </c>
    </row>
    <row r="58" spans="1:8" ht="15" thickBot="1">
      <c r="A58" s="20"/>
      <c r="B58" s="23"/>
      <c r="C58" s="135"/>
      <c r="D58" s="19"/>
      <c r="E58" s="80"/>
      <c r="F58" s="62"/>
      <c r="G58" s="142"/>
      <c r="H58" s="139"/>
    </row>
    <row r="59" spans="1:8" ht="18.75" thickBot="1">
      <c r="A59" s="97" t="s">
        <v>40</v>
      </c>
      <c r="B59" s="98" t="s">
        <v>41</v>
      </c>
      <c r="C59" s="98"/>
      <c r="D59" s="99" t="s">
        <v>88</v>
      </c>
      <c r="E59" s="102">
        <f>E61+E62</f>
        <v>1840.23</v>
      </c>
      <c r="F59" s="65">
        <f>F61+F62</f>
        <v>4607.67</v>
      </c>
      <c r="G59" s="146">
        <f>F59/E59</f>
        <v>2.5038554963238293</v>
      </c>
      <c r="H59" s="150">
        <f t="shared" si="0"/>
        <v>6.261051160344193</v>
      </c>
    </row>
    <row r="60" spans="1:8" ht="15.75">
      <c r="A60" s="41"/>
      <c r="B60" s="27"/>
      <c r="C60" s="27"/>
      <c r="D60" s="28"/>
      <c r="E60" s="82"/>
      <c r="F60" s="62"/>
      <c r="G60" s="142"/>
      <c r="H60" s="139"/>
    </row>
    <row r="61" spans="1:8" ht="15">
      <c r="A61" s="119" t="s">
        <v>56</v>
      </c>
      <c r="B61" s="128"/>
      <c r="C61" s="133" t="s">
        <v>50</v>
      </c>
      <c r="D61" s="89" t="s">
        <v>89</v>
      </c>
      <c r="E61" s="121">
        <v>1802.23</v>
      </c>
      <c r="F61" s="60">
        <v>4536.92</v>
      </c>
      <c r="G61" s="142">
        <f>F61/E61</f>
        <v>2.517392341709993</v>
      </c>
      <c r="H61" s="139">
        <f t="shared" si="0"/>
        <v>6.143049338206697</v>
      </c>
    </row>
    <row r="62" spans="1:8" ht="15">
      <c r="A62" s="119" t="s">
        <v>42</v>
      </c>
      <c r="B62" s="128"/>
      <c r="C62" s="133" t="s">
        <v>43</v>
      </c>
      <c r="D62" s="89" t="s">
        <v>90</v>
      </c>
      <c r="E62" s="121">
        <v>38</v>
      </c>
      <c r="F62" s="60">
        <v>70.75</v>
      </c>
      <c r="G62" s="142">
        <f>F62/E62</f>
        <v>1.861842105263158</v>
      </c>
      <c r="H62" s="139">
        <f t="shared" si="0"/>
        <v>70.37037037037037</v>
      </c>
    </row>
    <row r="63" spans="1:8" ht="15" thickBot="1">
      <c r="A63" s="20"/>
      <c r="B63" s="23"/>
      <c r="C63" s="135"/>
      <c r="D63" s="19"/>
      <c r="E63" s="80"/>
      <c r="F63" s="62"/>
      <c r="G63" s="142"/>
      <c r="H63" s="139"/>
    </row>
    <row r="64" spans="1:8" ht="18.75" thickBot="1">
      <c r="A64" s="109" t="s">
        <v>9</v>
      </c>
      <c r="B64" s="110" t="s">
        <v>17</v>
      </c>
      <c r="C64" s="110"/>
      <c r="D64" s="111" t="s">
        <v>91</v>
      </c>
      <c r="E64" s="112">
        <f>E66+E68+E70</f>
        <v>4179.860000000001</v>
      </c>
      <c r="F64" s="66">
        <f>F66+F68+F70</f>
        <v>2220.74</v>
      </c>
      <c r="G64" s="146">
        <f>F64/E64</f>
        <v>0.5312953065413673</v>
      </c>
      <c r="H64" s="150">
        <f t="shared" si="0"/>
        <v>93.88850703288905</v>
      </c>
    </row>
    <row r="65" spans="1:8" ht="15.75">
      <c r="A65" s="18"/>
      <c r="B65" s="8"/>
      <c r="C65" s="8"/>
      <c r="D65" s="9"/>
      <c r="E65" s="77"/>
      <c r="F65" s="62"/>
      <c r="G65" s="142"/>
      <c r="H65" s="139"/>
    </row>
    <row r="66" spans="1:8" ht="15">
      <c r="A66" s="29" t="s">
        <v>10</v>
      </c>
      <c r="B66" s="122"/>
      <c r="C66" s="122" t="s">
        <v>18</v>
      </c>
      <c r="D66" s="91" t="s">
        <v>92</v>
      </c>
      <c r="E66" s="123">
        <v>200.88</v>
      </c>
      <c r="F66" s="60">
        <v>269.6</v>
      </c>
      <c r="G66" s="142">
        <f>F66/E66</f>
        <v>1.342094782954998</v>
      </c>
      <c r="H66" s="139">
        <f t="shared" si="0"/>
        <v>95.65714285714286</v>
      </c>
    </row>
    <row r="67" spans="1:8" ht="15" hidden="1">
      <c r="A67" s="29"/>
      <c r="B67" s="122"/>
      <c r="C67" s="122"/>
      <c r="D67" s="91"/>
      <c r="E67" s="123"/>
      <c r="F67" s="60"/>
      <c r="G67" s="142"/>
      <c r="H67" s="139" t="e">
        <f t="shared" si="0"/>
        <v>#DIV/0!</v>
      </c>
    </row>
    <row r="68" spans="1:8" ht="15">
      <c r="A68" s="29" t="s">
        <v>1</v>
      </c>
      <c r="B68" s="122"/>
      <c r="C68" s="122" t="s">
        <v>19</v>
      </c>
      <c r="D68" s="91" t="s">
        <v>93</v>
      </c>
      <c r="E68" s="123">
        <v>1066.62</v>
      </c>
      <c r="F68" s="60">
        <v>363.08</v>
      </c>
      <c r="G68" s="142">
        <f>F68/E68</f>
        <v>0.3404023926046765</v>
      </c>
      <c r="H68" s="139">
        <f t="shared" si="0"/>
        <v>87.69454653084378</v>
      </c>
    </row>
    <row r="69" spans="1:8" ht="15" hidden="1">
      <c r="A69" s="29"/>
      <c r="B69" s="122"/>
      <c r="C69" s="122"/>
      <c r="D69" s="91"/>
      <c r="E69" s="123"/>
      <c r="F69" s="60"/>
      <c r="G69" s="142"/>
      <c r="H69" s="139" t="e">
        <f t="shared" si="0"/>
        <v>#DIV/0!</v>
      </c>
    </row>
    <row r="70" spans="1:8" ht="15.75" thickBot="1">
      <c r="A70" s="29" t="s">
        <v>35</v>
      </c>
      <c r="B70" s="122"/>
      <c r="C70" s="122" t="s">
        <v>36</v>
      </c>
      <c r="D70" s="91" t="s">
        <v>94</v>
      </c>
      <c r="E70" s="123">
        <v>2912.36</v>
      </c>
      <c r="F70" s="60">
        <v>1588.06</v>
      </c>
      <c r="G70" s="142">
        <f>F70/E70</f>
        <v>0.5452828633822742</v>
      </c>
      <c r="H70" s="139">
        <f t="shared" si="0"/>
        <v>96.25568059755754</v>
      </c>
    </row>
    <row r="71" spans="1:8" ht="15" hidden="1" thickBot="1">
      <c r="A71" s="13"/>
      <c r="B71" s="24"/>
      <c r="C71" s="24"/>
      <c r="D71" s="25"/>
      <c r="E71" s="83"/>
      <c r="F71" s="60"/>
      <c r="G71" s="142"/>
      <c r="H71" s="139" t="e">
        <f t="shared" si="0"/>
        <v>#DIV/0!</v>
      </c>
    </row>
    <row r="72" spans="1:8" ht="18">
      <c r="A72" s="164" t="s">
        <v>57</v>
      </c>
      <c r="B72" s="103"/>
      <c r="C72" s="103"/>
      <c r="D72" s="104"/>
      <c r="E72" s="105"/>
      <c r="F72" s="67"/>
      <c r="G72" s="144"/>
      <c r="H72" s="140"/>
    </row>
    <row r="73" spans="1:8" ht="18.75" thickBot="1">
      <c r="A73" s="165"/>
      <c r="B73" s="106" t="s">
        <v>20</v>
      </c>
      <c r="C73" s="106"/>
      <c r="D73" s="107" t="s">
        <v>95</v>
      </c>
      <c r="E73" s="108">
        <f>E75</f>
        <v>1693.5</v>
      </c>
      <c r="F73" s="68">
        <f>F75</f>
        <v>1654.8</v>
      </c>
      <c r="G73" s="145">
        <f>F73/E73</f>
        <v>0.9771479185119575</v>
      </c>
      <c r="H73" s="151">
        <f t="shared" si="0"/>
        <v>100</v>
      </c>
    </row>
    <row r="74" spans="1:8" ht="15.75">
      <c r="A74" s="26"/>
      <c r="B74" s="27"/>
      <c r="C74" s="27"/>
      <c r="D74" s="28"/>
      <c r="E74" s="82"/>
      <c r="F74" s="60"/>
      <c r="G74" s="142"/>
      <c r="H74" s="139"/>
    </row>
    <row r="75" spans="1:8" ht="15">
      <c r="A75" s="88" t="s">
        <v>8</v>
      </c>
      <c r="B75" s="122"/>
      <c r="C75" s="122" t="s">
        <v>21</v>
      </c>
      <c r="D75" s="91" t="s">
        <v>95</v>
      </c>
      <c r="E75" s="123">
        <v>1693.5</v>
      </c>
      <c r="F75" s="60">
        <v>1654.8</v>
      </c>
      <c r="G75" s="142">
        <f>F75/E75</f>
        <v>0.9771479185119575</v>
      </c>
      <c r="H75" s="139">
        <f t="shared" si="0"/>
        <v>100</v>
      </c>
    </row>
    <row r="76" spans="1:8" ht="15" thickBot="1">
      <c r="A76" s="10"/>
      <c r="B76" s="24"/>
      <c r="C76" s="24"/>
      <c r="D76" s="25"/>
      <c r="E76" s="83"/>
      <c r="F76" s="60"/>
      <c r="G76" s="142"/>
      <c r="H76" s="139"/>
    </row>
    <row r="77" spans="1:8" ht="18.75" thickBot="1">
      <c r="A77" s="101" t="s">
        <v>29</v>
      </c>
      <c r="B77" s="98" t="s">
        <v>31</v>
      </c>
      <c r="C77" s="98"/>
      <c r="D77" s="99" t="s">
        <v>96</v>
      </c>
      <c r="E77" s="102">
        <f>E79</f>
        <v>36.66</v>
      </c>
      <c r="F77" s="69">
        <f>F79</f>
        <v>36.3</v>
      </c>
      <c r="G77" s="146">
        <f>F77/E77</f>
        <v>0.9901800327332242</v>
      </c>
      <c r="H77" s="150">
        <f t="shared" si="0"/>
        <v>99.89100817438691</v>
      </c>
    </row>
    <row r="78" spans="1:8" ht="14.25">
      <c r="A78" s="45"/>
      <c r="B78" s="24"/>
      <c r="C78" s="24"/>
      <c r="D78" s="25"/>
      <c r="E78" s="83"/>
      <c r="F78" s="60"/>
      <c r="G78" s="142"/>
      <c r="H78" s="139"/>
    </row>
    <row r="79" spans="1:8" ht="15">
      <c r="A79" s="124" t="s">
        <v>30</v>
      </c>
      <c r="B79" s="125"/>
      <c r="C79" s="125" t="s">
        <v>32</v>
      </c>
      <c r="D79" s="126" t="s">
        <v>96</v>
      </c>
      <c r="E79" s="127">
        <v>36.66</v>
      </c>
      <c r="F79" s="60">
        <v>36.3</v>
      </c>
      <c r="G79" s="142">
        <f>F79/E79</f>
        <v>0.9901800327332242</v>
      </c>
      <c r="H79" s="139">
        <f t="shared" si="0"/>
        <v>99.89100817438691</v>
      </c>
    </row>
    <row r="80" spans="1:8" ht="14.25" hidden="1">
      <c r="A80" s="10"/>
      <c r="B80" s="24"/>
      <c r="C80" s="24"/>
      <c r="D80" s="25"/>
      <c r="E80" s="83"/>
      <c r="F80" s="62"/>
      <c r="G80" s="142"/>
      <c r="H80" s="139" t="e">
        <f t="shared" si="0"/>
        <v>#DIV/0!</v>
      </c>
    </row>
    <row r="81" spans="1:8" s="30" customFormat="1" ht="15.75" hidden="1">
      <c r="A81" s="31"/>
      <c r="B81" s="32"/>
      <c r="C81" s="32"/>
      <c r="D81" s="39"/>
      <c r="E81" s="84"/>
      <c r="F81" s="70"/>
      <c r="G81" s="147"/>
      <c r="H81" s="139" t="e">
        <f t="shared" si="0"/>
        <v>#DIV/0!</v>
      </c>
    </row>
    <row r="82" spans="1:8" ht="14.25" hidden="1">
      <c r="A82" s="10"/>
      <c r="B82" s="24"/>
      <c r="C82" s="24"/>
      <c r="D82" s="25"/>
      <c r="E82" s="83"/>
      <c r="F82" s="62"/>
      <c r="G82" s="142"/>
      <c r="H82" s="139" t="e">
        <f t="shared" si="0"/>
        <v>#DIV/0!</v>
      </c>
    </row>
    <row r="83" spans="1:8" ht="15" thickBot="1">
      <c r="A83" s="10"/>
      <c r="B83" s="24"/>
      <c r="C83" s="33"/>
      <c r="D83" s="25"/>
      <c r="E83" s="83"/>
      <c r="F83" s="71"/>
      <c r="G83" s="148"/>
      <c r="H83" s="139"/>
    </row>
    <row r="84" spans="1:8" ht="16.5" hidden="1" thickBot="1">
      <c r="A84" s="38" t="s">
        <v>51</v>
      </c>
      <c r="B84" s="36" t="s">
        <v>47</v>
      </c>
      <c r="C84" s="35"/>
      <c r="D84" s="35"/>
      <c r="E84" s="81">
        <f>E86</f>
        <v>0</v>
      </c>
      <c r="F84" s="57"/>
      <c r="G84" s="142"/>
      <c r="H84" s="139" t="e">
        <f t="shared" si="0"/>
        <v>#DIV/0!</v>
      </c>
    </row>
    <row r="85" spans="1:8" ht="15" hidden="1" thickBot="1">
      <c r="A85" s="34"/>
      <c r="B85" s="24"/>
      <c r="C85" s="25"/>
      <c r="D85" s="25"/>
      <c r="E85" s="83"/>
      <c r="F85" s="58"/>
      <c r="G85" s="142"/>
      <c r="H85" s="139" t="e">
        <f t="shared" si="0"/>
        <v>#DIV/0!</v>
      </c>
    </row>
    <row r="86" spans="1:8" ht="15" hidden="1" thickBot="1">
      <c r="A86" s="10" t="s">
        <v>52</v>
      </c>
      <c r="B86" s="33"/>
      <c r="C86" s="40" t="s">
        <v>53</v>
      </c>
      <c r="D86" s="40"/>
      <c r="E86" s="85">
        <v>0</v>
      </c>
      <c r="F86" s="59"/>
      <c r="G86" s="142"/>
      <c r="H86" s="139" t="e">
        <f t="shared" si="0"/>
        <v>#DIV/0!</v>
      </c>
    </row>
    <row r="87" spans="1:8" ht="18.75" thickBot="1">
      <c r="A87" s="158" t="s">
        <v>2</v>
      </c>
      <c r="B87" s="159"/>
      <c r="C87" s="159"/>
      <c r="D87" s="136">
        <v>38886.08</v>
      </c>
      <c r="E87" s="86">
        <f>E77+E73+E64+E59+E51+E24+E84+E46</f>
        <v>10736.999999999998</v>
      </c>
      <c r="F87" s="72">
        <f>F77+F73+F64+F59+F51+F24+F84+F46</f>
        <v>11733.710000000001</v>
      </c>
      <c r="G87" s="149">
        <f>F87/E87</f>
        <v>1.0928294681940955</v>
      </c>
      <c r="H87" s="150">
        <f t="shared" si="0"/>
        <v>27.611422905060106</v>
      </c>
    </row>
  </sheetData>
  <sheetProtection/>
  <mergeCells count="16">
    <mergeCell ref="C4:F4"/>
    <mergeCell ref="C5:F5"/>
    <mergeCell ref="C6:F6"/>
    <mergeCell ref="B7:F7"/>
    <mergeCell ref="E1:F1"/>
    <mergeCell ref="B21:B22"/>
    <mergeCell ref="A8:E8"/>
    <mergeCell ref="C2:F2"/>
    <mergeCell ref="C3:F3"/>
    <mergeCell ref="A87:C87"/>
    <mergeCell ref="B20:C20"/>
    <mergeCell ref="C21:C22"/>
    <mergeCell ref="A72:A73"/>
    <mergeCell ref="A14:F14"/>
    <mergeCell ref="A15:F15"/>
    <mergeCell ref="A16:F16"/>
  </mergeCells>
  <printOptions/>
  <pageMargins left="0.75" right="0.75" top="0.54" bottom="0.24" header="0.5" footer="0.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2017-04-19T13:19:10Z</cp:lastPrinted>
  <dcterms:created xsi:type="dcterms:W3CDTF">2006-11-30T06:42:36Z</dcterms:created>
  <dcterms:modified xsi:type="dcterms:W3CDTF">2017-04-19T13:19:16Z</dcterms:modified>
  <cp:category/>
  <cp:version/>
  <cp:contentType/>
  <cp:contentStatus/>
</cp:coreProperties>
</file>