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85" windowWidth="15480" windowHeight="10365" activeTab="2"/>
  </bookViews>
  <sheets>
    <sheet name="№2" sheetId="1" r:id="rId1"/>
    <sheet name="№7" sheetId="2" r:id="rId2"/>
    <sheet name="№8" sheetId="3" r:id="rId3"/>
  </sheets>
  <definedNames>
    <definedName name="_xlnm.Print_Titles" localSheetId="1">'№7'!$12:$13</definedName>
    <definedName name="_xlnm.Print_Titles" localSheetId="2">'№8'!$11:$13</definedName>
  </definedNames>
  <calcPr fullCalcOnLoad="1"/>
</workbook>
</file>

<file path=xl/sharedStrings.xml><?xml version="1.0" encoding="utf-8"?>
<sst xmlns="http://schemas.openxmlformats.org/spreadsheetml/2006/main" count="1187" uniqueCount="347">
  <si>
    <t>Обеспечение деятельности органов местного самоуправления муниципального образования Свирицкое  сельское поселение Волховского муниципального района</t>
  </si>
  <si>
    <t>Непрограммые расходы</t>
  </si>
  <si>
    <t>0000</t>
  </si>
  <si>
    <t xml:space="preserve"> Раздел Подраздел</t>
  </si>
  <si>
    <t>Главный распоря-дитель, распоряди-тель средств</t>
  </si>
  <si>
    <t>09</t>
  </si>
  <si>
    <t>00150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</si>
  <si>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</si>
  <si>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</si>
  <si>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</si>
  <si>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</si>
  <si>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</si>
  <si>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</si>
  <si>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00090</t>
  </si>
  <si>
    <t>00060</t>
  </si>
  <si>
    <t>00010</t>
  </si>
  <si>
    <t>00030</t>
  </si>
  <si>
    <t>00040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</si>
  <si>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</si>
  <si>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</si>
  <si>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</si>
  <si>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</si>
  <si>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</si>
  <si>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>01 0 00 00000</t>
  </si>
  <si>
    <t>01 1 00 00000</t>
  </si>
  <si>
    <t>01 1 01 01010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</si>
  <si>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</si>
  <si>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</si>
  <si>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</si>
  <si>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</si>
  <si>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Основное мероприятие "Обеспечение условий  реализации муниципальной программы в области  развития культуры"</t>
  </si>
  <si>
    <t xml:space="preserve">Предоставление муниципальным бюджетным учреждениям субсидий </t>
  </si>
  <si>
    <t>04 0 00 00000</t>
  </si>
  <si>
    <t>04 1 00 00000</t>
  </si>
  <si>
    <t>04 1 01 00170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</si>
  <si>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</si>
  <si>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</si>
  <si>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05 0 00 00000</t>
  </si>
  <si>
    <t>05 1 01 00000</t>
  </si>
  <si>
    <t>05 1 01 01070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</si>
  <si>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</si>
  <si>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</si>
  <si>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</si>
  <si>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</si>
  <si>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</si>
  <si>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</si>
  <si>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</si>
  <si>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</si>
  <si>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</si>
  <si>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</si>
  <si>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</si>
  <si>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</si>
  <si>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</si>
  <si>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</si>
  <si>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</si>
  <si>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</si>
  <si>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</si>
  <si>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67 3 01 00000</t>
  </si>
  <si>
    <t>67 3 01 00140</t>
  </si>
  <si>
    <t xml:space="preserve">Расходы на обеспечение функций органов местного самоуправления </t>
  </si>
  <si>
    <t>67 3 01 00150</t>
  </si>
  <si>
    <t>67 3 01 71340</t>
  </si>
  <si>
    <t>05 1 0000</t>
  </si>
  <si>
    <t>0801</t>
  </si>
  <si>
    <t>Культура</t>
  </si>
  <si>
    <t>0409</t>
  </si>
  <si>
    <t>Дорожное хозяйство (дорожные фонды)</t>
  </si>
  <si>
    <t>Целевая статья</t>
  </si>
  <si>
    <t>1100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</si>
  <si>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</si>
  <si>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</si>
  <si>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</si>
  <si>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</si>
  <si>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</si>
  <si>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</si>
  <si>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</si>
  <si>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</si>
  <si>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</si>
  <si>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</si>
  <si>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</si>
  <si>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</si>
  <si>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</si>
  <si>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</si>
  <si>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</si>
  <si>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</si>
  <si>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</si>
  <si>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подраздела</t>
  </si>
  <si>
    <t>раздела</t>
  </si>
  <si>
    <t>и подраздела</t>
  </si>
  <si>
    <t>код</t>
  </si>
  <si>
    <t>Наименование раздела</t>
  </si>
  <si>
    <t>ИТОГО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</si>
  <si>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</si>
  <si>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</si>
  <si>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</si>
  <si>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</si>
  <si>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67 0 00 0000</t>
  </si>
  <si>
    <t>68 9 00 0 0000</t>
  </si>
  <si>
    <t xml:space="preserve">На осуществление первичного воинского учета на территориях, где отсутствуют военные комиссариаты 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</si>
  <si>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</si>
  <si>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04 1 01 00000</t>
  </si>
  <si>
    <t>68 901 51180</t>
  </si>
  <si>
    <t>Жилищно-коммунальное хозяйство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</si>
  <si>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</si>
  <si>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</si>
  <si>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</si>
  <si>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Осуществление полномочий по формированию, исполнению и финансовому контролю за исполнением бюджетов сельских поселений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</si>
  <si>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</si>
  <si>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</si>
  <si>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</si>
  <si>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</si>
  <si>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>08 0 00 00000</t>
  </si>
  <si>
    <t>Пенсионное  обеспечение</t>
  </si>
  <si>
    <t>Взносы на капитальный ремонт муниципального жилого фонда</t>
  </si>
  <si>
    <t>68 9 00 00000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</si>
  <si>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</si>
  <si>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Ленинградской области</t>
  </si>
  <si>
    <t>код бюджетной</t>
  </si>
  <si>
    <t>ИСТОЧНИК ДОХОДОВ</t>
  </si>
  <si>
    <t>классификации</t>
  </si>
  <si>
    <t>1 00 00000 00 0000 000</t>
  </si>
  <si>
    <t>1 01 00000 00 0000 000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</si>
  <si>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</si>
  <si>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</si>
  <si>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</si>
  <si>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</si>
  <si>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</si>
  <si>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</si>
  <si>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</si>
  <si>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</si>
  <si>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</si>
  <si>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</si>
  <si>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</si>
  <si>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</si>
  <si>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</si>
  <si>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</si>
  <si>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</si>
  <si>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</si>
  <si>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67 3 01 40010</t>
  </si>
  <si>
    <t>67 3 01 40040</t>
  </si>
  <si>
    <t>68 0 00 00000</t>
  </si>
  <si>
    <t>68 9 01 00000</t>
  </si>
  <si>
    <t>Ежегодный членский взнос в Совет муниципальных образований</t>
  </si>
  <si>
    <t>68 9 01 01190</t>
  </si>
  <si>
    <t>68 9 01 01210</t>
  </si>
  <si>
    <t>68 9 01 01230</t>
  </si>
  <si>
    <t>68 9 01 01240</t>
  </si>
  <si>
    <t>68 9 01 01320</t>
  </si>
  <si>
    <t>68 9 01 51180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</si>
  <si>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</si>
  <si>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</si>
  <si>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</si>
  <si>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</si>
  <si>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</si>
  <si>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</si>
  <si>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</si>
  <si>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</si>
  <si>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</si>
  <si>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</si>
  <si>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2 02 04999 10 0000 151</t>
  </si>
  <si>
    <t>Прочие межбюджетные трансферты передаваемые бюджетам поселений</t>
  </si>
  <si>
    <t>Земельный налог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</si>
  <si>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</si>
  <si>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</si>
  <si>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</si>
  <si>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</si>
  <si>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</si>
  <si>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</si>
  <si>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</si>
  <si>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</si>
  <si>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</si>
  <si>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</si>
  <si>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</si>
  <si>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</si>
  <si>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</si>
  <si>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</si>
  <si>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</si>
  <si>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</si>
  <si>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1001</t>
  </si>
  <si>
    <t>320</t>
  </si>
  <si>
    <t>Социальные выплаты гражданам, кроме публичных нормативных социальных выплат</t>
  </si>
  <si>
    <t>68 9 0120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</si>
  <si>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</si>
  <si>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</si>
  <si>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</si>
  <si>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</si>
  <si>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</si>
  <si>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</si>
  <si>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</si>
  <si>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</si>
  <si>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</si>
  <si>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</si>
  <si>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</si>
  <si>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</si>
  <si>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0503</t>
  </si>
  <si>
    <t>Благоустройство</t>
  </si>
  <si>
    <t>Общегосударственные вопросы</t>
  </si>
  <si>
    <t>0309</t>
  </si>
  <si>
    <t>1</t>
  </si>
  <si>
    <t>01</t>
  </si>
  <si>
    <t>00</t>
  </si>
  <si>
    <t>00000</t>
  </si>
  <si>
    <t>67</t>
  </si>
  <si>
    <t>2</t>
  </si>
  <si>
    <t>3</t>
  </si>
  <si>
    <t>02</t>
  </si>
  <si>
    <t>01030</t>
  </si>
  <si>
    <t>Бюджетные инвестиции</t>
  </si>
  <si>
    <t xml:space="preserve">Подпрограмма "Обеспечение условий реализации муниципальной программы "Развитие культуры в муниципальном образовании Свирицкое сельское поселение Волховского муниципального района Ленинградской области на 2016год" </t>
  </si>
  <si>
    <t>00170</t>
  </si>
  <si>
    <t>04</t>
  </si>
  <si>
    <t>01070</t>
  </si>
  <si>
    <t>05</t>
  </si>
  <si>
    <t>03</t>
  </si>
  <si>
    <t>Приложение № 3</t>
  </si>
  <si>
    <t>к постановлению главы администрации</t>
  </si>
  <si>
    <t xml:space="preserve">Приложение №2 </t>
  </si>
  <si>
    <t xml:space="preserve">                         муниципального образования Свирицкое сельское поселение</t>
  </si>
  <si>
    <t>Волховского муниципального района Ленинградской области</t>
  </si>
  <si>
    <t xml:space="preserve"> Прогнозируемый объем расходов к среднесрочному финансовому плану</t>
  </si>
  <si>
    <t>Свирицкого соельского поселения Волховского муниципального района</t>
  </si>
  <si>
    <t>к постановлению глав администрации</t>
  </si>
  <si>
    <t xml:space="preserve">муниципального образования Свирицкое сельское поселение </t>
  </si>
  <si>
    <t>муниципального образования Свирицкое сельское поселение</t>
  </si>
  <si>
    <t xml:space="preserve">Приложение № 1 </t>
  </si>
  <si>
    <t>Прогноз на 2020 год (тыс.руб.)</t>
  </si>
  <si>
    <t>Прогноз на 2021 год (тыс.руб.)</t>
  </si>
  <si>
    <t>Доходы от реализации имущества, находящихся в собственности поселений ( за исключением имущества муниципальных и автономных учреждений, а также имущества муниципальных унитарных предприятий, в том числе казенных) в части  реализации основных средств по указанному имуществу</t>
  </si>
  <si>
    <t>2020г</t>
  </si>
  <si>
    <t>2021г</t>
  </si>
  <si>
    <t>Непрограмные расходы</t>
  </si>
  <si>
    <t>Обслуживание официального сайта</t>
  </si>
  <si>
    <t>00100</t>
  </si>
  <si>
    <t>10120</t>
  </si>
  <si>
    <t>S0140</t>
  </si>
  <si>
    <t>00070</t>
  </si>
  <si>
    <t>S1140</t>
  </si>
  <si>
    <t>Основное мероприятие "Развитие по благоустройству части территории сельских населенных пунктов"</t>
  </si>
  <si>
    <t>S4660</t>
  </si>
  <si>
    <t>S0360</t>
  </si>
  <si>
    <t>611</t>
  </si>
  <si>
    <t>Выполнение функций органов местного самоуправления</t>
  </si>
  <si>
    <t>Обеспечение деятельности аппарата местного самоуправления муниципального образования Свирицкое  сельское поселение Волховского муниципального района</t>
  </si>
  <si>
    <t>2000,00</t>
  </si>
  <si>
    <t>Обеспечение деятельности аппарата местного самоуправления</t>
  </si>
  <si>
    <t>40010</t>
  </si>
  <si>
    <t>Осуществление полномочий по внешнему финансовому контролю контрольно-счетным органом</t>
  </si>
  <si>
    <t>40040</t>
  </si>
  <si>
    <t>22000,00</t>
  </si>
  <si>
    <t>16200,00</t>
  </si>
  <si>
    <t>60100</t>
  </si>
  <si>
    <t>Прочие непрограмные расходы органов местного самоуправления</t>
  </si>
  <si>
    <t>Расходы на капитальный ремонт и ремонт автомобильных дорог общего пользования местного значения</t>
  </si>
  <si>
    <t>Муниципальная прграмма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</si>
  <si>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Подпрограмма "Повышение безопасности дорожного движения в муниципальном образовании Свирицкое сельское поселение"</t>
  </si>
  <si>
    <t>Основное мероприятие "Мероприятия по повышению безопасности дорожного движения"</t>
  </si>
  <si>
    <t xml:space="preserve">Мероприятия по созданию условий для повышения безопасности дорожного движения </t>
  </si>
  <si>
    <t>11160</t>
  </si>
  <si>
    <t>06</t>
  </si>
  <si>
    <t>Подпрограмма Благоустройство и создание комфортных условий жизнедеятельности в административном центре п. Свирица"</t>
  </si>
  <si>
    <t>Непрограмные расходы органов местного самоуправления</t>
  </si>
  <si>
    <t>Муниципальная программа "Развитие муниципальной службы в администрации муниципального образования  Свирицкое сельское поселение</t>
  </si>
  <si>
    <t>07</t>
  </si>
  <si>
    <t>01050</t>
  </si>
  <si>
    <t>Подпрограмма  "Формирование квалифицированного кадрового состава муниципальной службы"</t>
  </si>
  <si>
    <t>Основное мероприятие " Формирование  квалифицированного кадрового состава муниципального образования"</t>
  </si>
  <si>
    <t>Расходы на обеспечение мероприятий по повышению квалификации муниципальных служащих в муниципальном образовании</t>
  </si>
  <si>
    <t>Прогноз на 2022 год (тыс.руб.)</t>
  </si>
  <si>
    <t>2022г</t>
  </si>
  <si>
    <t>МБТ</t>
  </si>
  <si>
    <t>224083,00</t>
  </si>
  <si>
    <t>6000,00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</si>
  <si>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" 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</si>
  <si>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 Ленинградской области 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</si>
  <si>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района" </t>
  </si>
  <si>
    <t>Муниципальная программа  муниципального образования Свирицкое сельское поселение " Устойчивое развитие территории п. Свирица - административного центра муниципального образования Свирицкое сельское поселение "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</si>
  <si>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"</t>
  </si>
  <si>
    <t xml:space="preserve"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 " </t>
  </si>
  <si>
    <t>S4770</t>
  </si>
  <si>
    <t>11720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</si>
  <si>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Волховского муниципального района  Ленинградской области "</t>
  </si>
  <si>
    <t>0111</t>
  </si>
  <si>
    <t>Резервные средства</t>
  </si>
  <si>
    <t>00050</t>
  </si>
  <si>
    <t>870</t>
  </si>
  <si>
    <t>Резервный фонд администрации МО Свирицкое сельское поселение</t>
  </si>
  <si>
    <t>Обеспечение деятельности органов местного самоуправления МО Свирицкое сельское поселение Волховского муниципального райогна</t>
  </si>
  <si>
    <t xml:space="preserve">Обеспечение деятельности аппарата местного самоуправления </t>
  </si>
  <si>
    <t>На обеспечение выполнения 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</si>
  <si>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71340</t>
  </si>
  <si>
    <t>Прочая закупка товаров, работ и услуг</t>
  </si>
  <si>
    <t>Непрограмные расходы органов местного самоуправления поселения</t>
  </si>
  <si>
    <t>Реализация государственных функций, связанных с общегосударственным управлением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</si>
  <si>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 Ленинградской области "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</si>
  <si>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</si>
  <si>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>Основное мероприятие Обеспечение пожарной безопасности населения на территории сельского поселения</t>
  </si>
  <si>
    <t>На подготовку и выполнение тушения лесных и торфяных пожжаров</t>
  </si>
  <si>
    <t>60110</t>
  </si>
  <si>
    <t xml:space="preserve">Непрограмные расходы 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</si>
  <si>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"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</si>
  <si>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</si>
  <si>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>Прочая 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</si>
  <si>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</si>
  <si>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Волховского муниципального района Ленинградской области  "</t>
  </si>
  <si>
    <t>Расходы на</t>
  </si>
  <si>
    <t>Прочая закупка товаров, работ и услуг для  государственных (муниципальных) нужд</t>
  </si>
  <si>
    <t>Основное мероприятие  "Благоустройство и создание  комфортных условий жизнедеятельности в административном  центре п. Свирица"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</si>
  <si>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</si>
  <si>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</si>
  <si>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Субсидии бюджетным учреждениям на финансовое обеспечение государственного (муниципального) задания</t>
  </si>
  <si>
    <t>на обеспечение выплат стимулирующего характера работникам муниципальных учреждений культуры Ленинградской области</t>
  </si>
  <si>
    <t>на софинансирование  приобретения свето-звук.оборуд.</t>
  </si>
  <si>
    <t>Резервный фонд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</si>
  <si>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</si>
  <si>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 xml:space="preserve"> 1 13 02 995 10 0000 130</t>
  </si>
  <si>
    <t>Прочие доходы от компенсации затрат бюджетов сельских поселений</t>
  </si>
  <si>
    <t xml:space="preserve"> 1 16 51 040 02 0000 140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</si>
  <si>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</si>
  <si>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2 02 20216 10 0000 150 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</si>
  <si>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</si>
  <si>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2 02 30024 10 0000 150 </t>
  </si>
  <si>
    <t>Субвенции бюджетам сельских поселений передаваемых полномочий субъектов Российской Федерации</t>
  </si>
  <si>
    <t>2 02 29999 10 0000 150</t>
  </si>
  <si>
    <t>Прочие субсидии бюджетам сельских поселений</t>
  </si>
  <si>
    <t>2 02 35118 10 0000 150</t>
  </si>
  <si>
    <t>2 02 49999 10 0000 150</t>
  </si>
  <si>
    <t>1 14 02053 10 0000 410</t>
  </si>
  <si>
    <t>1 16 23051 10 0000 140</t>
  </si>
  <si>
    <t>177261</t>
  </si>
  <si>
    <t>10070</t>
  </si>
  <si>
    <t>213533</t>
  </si>
  <si>
    <t xml:space="preserve"> Свирицкое  сельское поселение на 2020 год и плановый период 2021 и 2022гг.</t>
  </si>
  <si>
    <t>20000</t>
  </si>
  <si>
    <t>условно утвержденные расходы</t>
  </si>
  <si>
    <t>ВСЕГО РАСХОДОВ</t>
  </si>
  <si>
    <t>по разделам и подразделам функциональной  классификации расходов на 2020 и плановый период 2021 и 2022гг.</t>
  </si>
  <si>
    <t>Условно утвержденные расходы</t>
  </si>
  <si>
    <t>Всего расходов по бюджетной классификации</t>
  </si>
  <si>
    <t>ВСЕГО:</t>
  </si>
  <si>
    <t xml:space="preserve">муниципального образования </t>
  </si>
  <si>
    <t xml:space="preserve">                                     Проггнозируемый объем доходов к среднесрочному финансовому плану</t>
  </si>
  <si>
    <t xml:space="preserve"> Сумма (руб.)   </t>
  </si>
  <si>
    <t>(руб.)</t>
  </si>
  <si>
    <t>Прогнозируемый объем бюджетных ассигнований по главным распорядителям бюджетных средств по разделам и подразделам, целевым статьям (муниципальным программам и непрограммным направлениям деятельности) и видам расходов классификации расходов на 2020год и плановы период 2021 и 2022гг к среднесрочному финансовому плану муниципального образования Свирицкое сельское поселение</t>
  </si>
  <si>
    <t>от11 ноября 2019г №117</t>
  </si>
  <si>
    <t xml:space="preserve"> от 11 ноября 2019г №117</t>
  </si>
  <si>
    <t xml:space="preserve">    от 11 ноября 2019г №117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</si>
</sst>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"/>
    <numFmt numFmtId="168" formatCode="0.000"/>
    <numFmt numFmtId="169" formatCode="#,##0.00&quot;р.&quot;"/>
    <numFmt numFmtId="170" formatCode="#,##0.0&quot;р.&quot;"/>
    <numFmt numFmtId="171" formatCode="[$-FC19]d\ mmmm\ yyyy\ &quot;г.&quot;"/>
    <numFmt numFmtId="172" formatCode="?"/>
    <numFmt numFmtId="173" formatCode="0.0000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9"/>
      <name val="Arial Cyr"/>
      <family val="2"/>
    </font>
    <font>
      <sz val="14"/>
      <name val="Arial Cyr"/>
      <family val="2"/>
    </font>
    <font>
      <b/>
      <i/>
      <sz val="11"/>
      <name val="Arial Cyr"/>
      <family val="2"/>
    </font>
    <font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sz val="12"/>
      <color indexed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9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4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2" fontId="0" fillId="0" borderId="13" xfId="0" applyNumberForma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3" xfId="61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/>
    </xf>
    <xf numFmtId="2" fontId="8" fillId="0" borderId="0" xfId="61" applyNumberFormat="1" applyFont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7" fillId="0" borderId="23" xfId="0" applyFont="1" applyBorder="1" applyAlignment="1">
      <alignment horizontal="left" wrapText="1"/>
    </xf>
    <xf numFmtId="0" fontId="7" fillId="0" borderId="23" xfId="0" applyFont="1" applyBorder="1" applyAlignment="1">
      <alignment/>
    </xf>
    <xf numFmtId="0" fontId="3" fillId="0" borderId="17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7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49" fontId="7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6" fillId="0" borderId="27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3" fillId="0" borderId="17" xfId="0" applyFont="1" applyBorder="1" applyAlignment="1">
      <alignment vertical="top" wrapText="1"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 horizontal="center" vertical="top" wrapText="1"/>
    </xf>
    <xf numFmtId="0" fontId="0" fillId="0" borderId="30" xfId="0" applyBorder="1" applyAlignment="1">
      <alignment horizontal="center" wrapText="1"/>
    </xf>
    <xf numFmtId="0" fontId="0" fillId="0" borderId="13" xfId="0" applyBorder="1" applyAlignment="1">
      <alignment/>
    </xf>
    <xf numFmtId="2" fontId="6" fillId="0" borderId="2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31" xfId="0" applyFont="1" applyBorder="1" applyAlignment="1">
      <alignment vertical="top" wrapText="1"/>
    </xf>
    <xf numFmtId="2" fontId="6" fillId="0" borderId="32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2" fontId="6" fillId="0" borderId="3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vertical="top" wrapText="1"/>
    </xf>
    <xf numFmtId="2" fontId="3" fillId="0" borderId="38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vertical="center"/>
    </xf>
    <xf numFmtId="2" fontId="6" fillId="0" borderId="32" xfId="0" applyNumberFormat="1" applyFont="1" applyBorder="1" applyAlignment="1">
      <alignment vertical="center"/>
    </xf>
    <xf numFmtId="2" fontId="3" fillId="0" borderId="41" xfId="0" applyNumberFormat="1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/>
    </xf>
    <xf numFmtId="2" fontId="6" fillId="0" borderId="43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2" fontId="6" fillId="0" borderId="45" xfId="0" applyNumberFormat="1" applyFont="1" applyBorder="1" applyAlignment="1">
      <alignment horizontal="center" vertical="center"/>
    </xf>
    <xf numFmtId="2" fontId="6" fillId="0" borderId="46" xfId="0" applyNumberFormat="1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6" fillId="0" borderId="48" xfId="0" applyNumberFormat="1" applyFont="1" applyBorder="1" applyAlignment="1">
      <alignment horizontal="center" vertical="center"/>
    </xf>
    <xf numFmtId="2" fontId="6" fillId="0" borderId="49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50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vertical="center"/>
    </xf>
    <xf numFmtId="2" fontId="6" fillId="0" borderId="50" xfId="0" applyNumberFormat="1" applyFont="1" applyBorder="1" applyAlignment="1">
      <alignment vertical="center"/>
    </xf>
    <xf numFmtId="2" fontId="17" fillId="0" borderId="25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vertical="center"/>
    </xf>
    <xf numFmtId="2" fontId="3" fillId="0" borderId="39" xfId="0" applyNumberFormat="1" applyFont="1" applyBorder="1" applyAlignment="1">
      <alignment vertical="center"/>
    </xf>
    <xf numFmtId="2" fontId="3" fillId="0" borderId="36" xfId="0" applyNumberFormat="1" applyFont="1" applyBorder="1" applyAlignment="1">
      <alignment vertical="center"/>
    </xf>
    <xf numFmtId="2" fontId="3" fillId="0" borderId="40" xfId="0" applyNumberFormat="1" applyFont="1" applyBorder="1" applyAlignment="1">
      <alignment vertical="center"/>
    </xf>
    <xf numFmtId="2" fontId="3" fillId="0" borderId="48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2" fontId="1" fillId="0" borderId="22" xfId="0" applyNumberFormat="1" applyFont="1" applyFill="1" applyBorder="1" applyAlignment="1">
      <alignment/>
    </xf>
    <xf numFmtId="49" fontId="0" fillId="0" borderId="22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0" fillId="0" borderId="22" xfId="0" applyFont="1" applyFill="1" applyBorder="1" applyAlignment="1">
      <alignment horizontal="left" wrapText="1"/>
    </xf>
    <xf numFmtId="49" fontId="10" fillId="0" borderId="2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/>
    </xf>
    <xf numFmtId="2" fontId="1" fillId="0" borderId="13" xfId="61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2" fontId="1" fillId="33" borderId="16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vertical="top" wrapText="1"/>
    </xf>
    <xf numFmtId="49" fontId="3" fillId="0" borderId="20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49" fontId="18" fillId="0" borderId="0" xfId="0" applyNumberFormat="1" applyFont="1" applyBorder="1" applyAlignment="1" applyProtection="1">
      <alignment horizontal="left" vertical="center" wrapText="1"/>
      <protection/>
    </xf>
    <xf numFmtId="49" fontId="18" fillId="0" borderId="16" xfId="0" applyNumberFormat="1" applyFont="1" applyBorder="1" applyAlignment="1" applyProtection="1">
      <alignment horizontal="left" vertical="center" wrapText="1"/>
      <protection/>
    </xf>
    <xf numFmtId="2" fontId="6" fillId="0" borderId="35" xfId="0" applyNumberFormat="1" applyFont="1" applyBorder="1" applyAlignment="1">
      <alignment vertical="center"/>
    </xf>
    <xf numFmtId="2" fontId="6" fillId="0" borderId="52" xfId="0" applyNumberFormat="1" applyFont="1" applyBorder="1" applyAlignment="1">
      <alignment horizontal="center" vertical="center"/>
    </xf>
    <xf numFmtId="2" fontId="6" fillId="0" borderId="53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vertical="center"/>
    </xf>
    <xf numFmtId="2" fontId="6" fillId="0" borderId="49" xfId="0" applyNumberFormat="1" applyFont="1" applyBorder="1" applyAlignment="1">
      <alignment vertical="center"/>
    </xf>
    <xf numFmtId="0" fontId="6" fillId="0" borderId="54" xfId="0" applyFont="1" applyBorder="1" applyAlignment="1">
      <alignment vertical="top" wrapText="1"/>
    </xf>
    <xf numFmtId="0" fontId="6" fillId="0" borderId="55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3" fillId="0" borderId="14" xfId="0" applyNumberFormat="1" applyFont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left"/>
    </xf>
    <xf numFmtId="1" fontId="4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right" vertical="center"/>
    </xf>
    <xf numFmtId="0" fontId="3" fillId="0" borderId="57" xfId="0" applyFont="1" applyBorder="1" applyAlignment="1">
      <alignment horizontal="center"/>
    </xf>
    <xf numFmtId="0" fontId="0" fillId="0" borderId="57" xfId="0" applyBorder="1" applyAlignment="1">
      <alignment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23" xfId="0" applyFont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2" fontId="0" fillId="0" borderId="23" xfId="0" applyNumberFormat="1" applyFont="1" applyBorder="1" applyAlignment="1">
      <alignment horizontal="left" wrapText="1"/>
    </xf>
    <xf numFmtId="2" fontId="1" fillId="0" borderId="23" xfId="0" applyNumberFormat="1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10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5" fillId="0" borderId="23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Font="1" applyFill="1" applyBorder="1" applyAlignment="1">
      <alignment horizontal="left" wrapText="1"/>
    </xf>
    <xf numFmtId="0" fontId="1" fillId="0" borderId="23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0" fillId="0" borderId="23" xfId="0" applyFont="1" applyFill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58" xfId="0" applyFont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8" fillId="0" borderId="23" xfId="0" applyNumberFormat="1" applyFont="1" applyFill="1" applyBorder="1" applyAlignment="1">
      <alignment horizontal="left" wrapText="1"/>
    </xf>
    <xf numFmtId="49" fontId="8" fillId="0" borderId="52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49" fontId="8" fillId="0" borderId="52" xfId="0" applyNumberFormat="1" applyFont="1" applyFill="1" applyBorder="1" applyAlignment="1">
      <alignment horizontal="center"/>
    </xf>
    <xf numFmtId="0" fontId="8" fillId="0" borderId="59" xfId="0" applyFont="1" applyBorder="1" applyAlignment="1">
      <alignment horizontal="left" wrapText="1"/>
    </xf>
    <xf numFmtId="0" fontId="8" fillId="0" borderId="54" xfId="0" applyFont="1" applyBorder="1" applyAlignment="1">
      <alignment horizontal="left" wrapText="1"/>
    </xf>
    <xf numFmtId="0" fontId="0" fillId="0" borderId="54" xfId="0" applyFont="1" applyBorder="1" applyAlignment="1">
      <alignment horizontal="left" wrapText="1"/>
    </xf>
    <xf numFmtId="0" fontId="10" fillId="0" borderId="5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0" fillId="0" borderId="54" xfId="0" applyFont="1" applyBorder="1" applyAlignment="1">
      <alignment horizontal="left" wrapText="1"/>
    </xf>
    <xf numFmtId="0" fontId="0" fillId="0" borderId="54" xfId="0" applyFont="1" applyBorder="1" applyAlignment="1">
      <alignment/>
    </xf>
    <xf numFmtId="0" fontId="5" fillId="0" borderId="54" xfId="0" applyFont="1" applyBorder="1" applyAlignment="1">
      <alignment wrapText="1"/>
    </xf>
    <xf numFmtId="0" fontId="0" fillId="0" borderId="54" xfId="0" applyFont="1" applyBorder="1" applyAlignment="1">
      <alignment wrapText="1"/>
    </xf>
    <xf numFmtId="49" fontId="1" fillId="0" borderId="54" xfId="0" applyNumberFormat="1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0" fontId="8" fillId="0" borderId="54" xfId="0" applyFont="1" applyBorder="1" applyAlignment="1">
      <alignment horizontal="center" wrapText="1"/>
    </xf>
    <xf numFmtId="0" fontId="8" fillId="0" borderId="54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5" fillId="0" borderId="5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6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54" xfId="0" applyFont="1" applyFill="1" applyBorder="1" applyAlignment="1">
      <alignment horizontal="left" wrapText="1"/>
    </xf>
    <xf numFmtId="0" fontId="0" fillId="0" borderId="54" xfId="0" applyFont="1" applyFill="1" applyBorder="1" applyAlignment="1">
      <alignment horizontal="left" wrapText="1"/>
    </xf>
    <xf numFmtId="0" fontId="5" fillId="0" borderId="54" xfId="0" applyFont="1" applyFill="1" applyBorder="1" applyAlignment="1">
      <alignment horizontal="left" wrapText="1"/>
    </xf>
    <xf numFmtId="0" fontId="8" fillId="0" borderId="54" xfId="0" applyFont="1" applyFill="1" applyBorder="1" applyAlignment="1">
      <alignment horizontal="left" wrapText="1"/>
    </xf>
    <xf numFmtId="0" fontId="5" fillId="0" borderId="54" xfId="0" applyFont="1" applyBorder="1" applyAlignment="1">
      <alignment horizontal="left" wrapText="1"/>
    </xf>
    <xf numFmtId="0" fontId="0" fillId="0" borderId="61" xfId="0" applyFont="1" applyFill="1" applyBorder="1" applyAlignment="1">
      <alignment horizontal="left" wrapText="1"/>
    </xf>
    <xf numFmtId="49" fontId="10" fillId="0" borderId="52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49" fontId="0" fillId="0" borderId="52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49" fontId="0" fillId="0" borderId="63" xfId="0" applyNumberFormat="1" applyFont="1" applyFill="1" applyBorder="1" applyAlignment="1">
      <alignment horizontal="center"/>
    </xf>
    <xf numFmtId="49" fontId="1" fillId="0" borderId="64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wrapText="1"/>
    </xf>
    <xf numFmtId="0" fontId="0" fillId="0" borderId="52" xfId="0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 vertical="center"/>
    </xf>
    <xf numFmtId="49" fontId="8" fillId="0" borderId="59" xfId="0" applyNumberFormat="1" applyFont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49" fontId="8" fillId="0" borderId="54" xfId="0" applyNumberFormat="1" applyFont="1" applyFill="1" applyBorder="1" applyAlignment="1">
      <alignment horizontal="center"/>
    </xf>
    <xf numFmtId="49" fontId="0" fillId="0" borderId="54" xfId="0" applyNumberFormat="1" applyFont="1" applyFill="1" applyBorder="1" applyAlignment="1">
      <alignment horizontal="center"/>
    </xf>
    <xf numFmtId="49" fontId="0" fillId="0" borderId="5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6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61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58" xfId="0" applyNumberFormat="1" applyFont="1" applyFill="1" applyBorder="1" applyAlignment="1">
      <alignment horizontal="center"/>
    </xf>
    <xf numFmtId="49" fontId="1" fillId="0" borderId="65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1" fillId="0" borderId="66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49" fontId="8" fillId="0" borderId="2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1" fillId="0" borderId="0" xfId="61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33" borderId="54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 vertical="center"/>
    </xf>
    <xf numFmtId="49" fontId="0" fillId="33" borderId="54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5" fillId="33" borderId="54" xfId="0" applyNumberFormat="1" applyFont="1" applyFill="1" applyBorder="1" applyAlignment="1">
      <alignment horizontal="center" vertical="center"/>
    </xf>
    <xf numFmtId="49" fontId="8" fillId="33" borderId="54" xfId="0" applyNumberFormat="1" applyFont="1" applyFill="1" applyBorder="1" applyAlignment="1">
      <alignment horizontal="center" vertical="center"/>
    </xf>
    <xf numFmtId="49" fontId="8" fillId="0" borderId="54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 vertical="center"/>
    </xf>
    <xf numFmtId="49" fontId="5" fillId="33" borderId="54" xfId="0" applyNumberFormat="1" applyFont="1" applyFill="1" applyBorder="1" applyAlignment="1">
      <alignment horizontal="center"/>
    </xf>
    <xf numFmtId="0" fontId="0" fillId="0" borderId="32" xfId="0" applyFill="1" applyBorder="1" applyAlignment="1">
      <alignment/>
    </xf>
    <xf numFmtId="43" fontId="8" fillId="0" borderId="59" xfId="61" applyNumberFormat="1" applyFont="1" applyBorder="1" applyAlignment="1">
      <alignment horizontal="center"/>
    </xf>
    <xf numFmtId="2" fontId="8" fillId="0" borderId="54" xfId="0" applyNumberFormat="1" applyFont="1" applyFill="1" applyBorder="1" applyAlignment="1">
      <alignment/>
    </xf>
    <xf numFmtId="2" fontId="0" fillId="0" borderId="54" xfId="0" applyNumberFormat="1" applyFill="1" applyBorder="1" applyAlignment="1">
      <alignment/>
    </xf>
    <xf numFmtId="2" fontId="8" fillId="0" borderId="54" xfId="0" applyNumberFormat="1" applyFont="1" applyBorder="1" applyAlignment="1">
      <alignment horizontal="center"/>
    </xf>
    <xf numFmtId="2" fontId="10" fillId="0" borderId="54" xfId="0" applyNumberFormat="1" applyFont="1" applyBorder="1" applyAlignment="1">
      <alignment horizontal="center"/>
    </xf>
    <xf numFmtId="2" fontId="1" fillId="0" borderId="54" xfId="0" applyNumberFormat="1" applyFont="1" applyFill="1" applyBorder="1" applyAlignment="1">
      <alignment/>
    </xf>
    <xf numFmtId="2" fontId="0" fillId="0" borderId="54" xfId="0" applyNumberFormat="1" applyFont="1" applyFill="1" applyBorder="1" applyAlignment="1">
      <alignment/>
    </xf>
    <xf numFmtId="2" fontId="8" fillId="0" borderId="54" xfId="0" applyNumberFormat="1" applyFont="1" applyFill="1" applyBorder="1" applyAlignment="1">
      <alignment horizontal="center"/>
    </xf>
    <xf numFmtId="2" fontId="10" fillId="0" borderId="54" xfId="0" applyNumberFormat="1" applyFont="1" applyFill="1" applyBorder="1" applyAlignment="1">
      <alignment horizontal="center"/>
    </xf>
    <xf numFmtId="2" fontId="10" fillId="0" borderId="54" xfId="0" applyNumberFormat="1" applyFont="1" applyFill="1" applyBorder="1" applyAlignment="1">
      <alignment/>
    </xf>
    <xf numFmtId="2" fontId="0" fillId="0" borderId="54" xfId="0" applyNumberFormat="1" applyFill="1" applyBorder="1" applyAlignment="1">
      <alignment/>
    </xf>
    <xf numFmtId="2" fontId="5" fillId="0" borderId="54" xfId="61" applyNumberFormat="1" applyFont="1" applyBorder="1" applyAlignment="1">
      <alignment horizontal="center" vertical="center"/>
    </xf>
    <xf numFmtId="2" fontId="1" fillId="0" borderId="54" xfId="61" applyNumberFormat="1" applyFont="1" applyBorder="1" applyAlignment="1">
      <alignment horizontal="center"/>
    </xf>
    <xf numFmtId="2" fontId="5" fillId="0" borderId="54" xfId="0" applyNumberFormat="1" applyFont="1" applyBorder="1" applyAlignment="1">
      <alignment horizontal="center"/>
    </xf>
    <xf numFmtId="2" fontId="8" fillId="0" borderId="54" xfId="61" applyNumberFormat="1" applyFont="1" applyBorder="1" applyAlignment="1">
      <alignment horizontal="center"/>
    </xf>
    <xf numFmtId="2" fontId="1" fillId="0" borderId="54" xfId="0" applyNumberFormat="1" applyFont="1" applyFill="1" applyBorder="1" applyAlignment="1">
      <alignment horizontal="right"/>
    </xf>
    <xf numFmtId="2" fontId="0" fillId="0" borderId="54" xfId="0" applyNumberFormat="1" applyFill="1" applyBorder="1" applyAlignment="1">
      <alignment horizontal="right"/>
    </xf>
    <xf numFmtId="2" fontId="9" fillId="0" borderId="54" xfId="0" applyNumberFormat="1" applyFont="1" applyFill="1" applyBorder="1" applyAlignment="1">
      <alignment/>
    </xf>
    <xf numFmtId="2" fontId="12" fillId="0" borderId="54" xfId="0" applyNumberFormat="1" applyFont="1" applyFill="1" applyBorder="1" applyAlignment="1">
      <alignment horizontal="center"/>
    </xf>
    <xf numFmtId="2" fontId="1" fillId="0" borderId="54" xfId="0" applyNumberFormat="1" applyFont="1" applyBorder="1" applyAlignment="1">
      <alignment horizontal="center"/>
    </xf>
    <xf numFmtId="2" fontId="0" fillId="0" borderId="55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55" xfId="0" applyNumberFormat="1" applyFont="1" applyFill="1" applyBorder="1" applyAlignment="1">
      <alignment/>
    </xf>
    <xf numFmtId="2" fontId="8" fillId="0" borderId="59" xfId="0" applyNumberFormat="1" applyFont="1" applyFill="1" applyBorder="1" applyAlignment="1">
      <alignment/>
    </xf>
    <xf numFmtId="2" fontId="3" fillId="0" borderId="20" xfId="0" applyNumberFormat="1" applyFont="1" applyBorder="1" applyAlignment="1" applyProtection="1">
      <alignment horizontal="center"/>
      <protection locked="0"/>
    </xf>
    <xf numFmtId="43" fontId="8" fillId="0" borderId="67" xfId="61" applyNumberFormat="1" applyFont="1" applyBorder="1" applyAlignment="1">
      <alignment horizontal="center"/>
    </xf>
    <xf numFmtId="2" fontId="8" fillId="0" borderId="67" xfId="0" applyNumberFormat="1" applyFont="1" applyBorder="1" applyAlignment="1">
      <alignment horizontal="center"/>
    </xf>
    <xf numFmtId="2" fontId="0" fillId="0" borderId="67" xfId="0" applyNumberFormat="1" applyFont="1" applyBorder="1" applyAlignment="1">
      <alignment horizontal="center"/>
    </xf>
    <xf numFmtId="2" fontId="0" fillId="0" borderId="67" xfId="0" applyNumberFormat="1" applyFont="1" applyBorder="1" applyAlignment="1">
      <alignment horizontal="center"/>
    </xf>
    <xf numFmtId="2" fontId="10" fillId="0" borderId="67" xfId="0" applyNumberFormat="1" applyFont="1" applyBorder="1" applyAlignment="1">
      <alignment horizontal="center"/>
    </xf>
    <xf numFmtId="49" fontId="0" fillId="0" borderId="67" xfId="0" applyNumberFormat="1" applyFont="1" applyBorder="1" applyAlignment="1">
      <alignment horizontal="center"/>
    </xf>
    <xf numFmtId="2" fontId="1" fillId="0" borderId="67" xfId="0" applyNumberFormat="1" applyFont="1" applyFill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49" fontId="0" fillId="0" borderId="67" xfId="0" applyNumberFormat="1" applyBorder="1" applyAlignment="1">
      <alignment horizontal="center"/>
    </xf>
    <xf numFmtId="2" fontId="0" fillId="0" borderId="67" xfId="0" applyNumberFormat="1" applyFill="1" applyBorder="1" applyAlignment="1">
      <alignment horizontal="center"/>
    </xf>
    <xf numFmtId="2" fontId="8" fillId="0" borderId="67" xfId="0" applyNumberFormat="1" applyFont="1" applyFill="1" applyBorder="1" applyAlignment="1">
      <alignment horizontal="center"/>
    </xf>
    <xf numFmtId="2" fontId="10" fillId="0" borderId="67" xfId="0" applyNumberFormat="1" applyFont="1" applyFill="1" applyBorder="1" applyAlignment="1">
      <alignment horizontal="center"/>
    </xf>
    <xf numFmtId="49" fontId="0" fillId="33" borderId="67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33" borderId="67" xfId="0" applyNumberFormat="1" applyFont="1" applyFill="1" applyBorder="1" applyAlignment="1">
      <alignment horizontal="center"/>
    </xf>
    <xf numFmtId="2" fontId="5" fillId="0" borderId="67" xfId="61" applyNumberFormat="1" applyFont="1" applyBorder="1" applyAlignment="1">
      <alignment horizontal="center" vertical="center"/>
    </xf>
    <xf numFmtId="2" fontId="8" fillId="0" borderId="67" xfId="0" applyNumberFormat="1" applyFont="1" applyBorder="1" applyAlignment="1">
      <alignment horizontal="center"/>
    </xf>
    <xf numFmtId="164" fontId="0" fillId="0" borderId="67" xfId="0" applyNumberFormat="1" applyFont="1" applyBorder="1" applyAlignment="1">
      <alignment horizontal="center"/>
    </xf>
    <xf numFmtId="2" fontId="1" fillId="0" borderId="67" xfId="61" applyNumberFormat="1" applyFont="1" applyBorder="1" applyAlignment="1">
      <alignment horizontal="center"/>
    </xf>
    <xf numFmtId="2" fontId="0" fillId="0" borderId="67" xfId="0" applyNumberFormat="1" applyFont="1" applyBorder="1" applyAlignment="1">
      <alignment horizontal="center"/>
    </xf>
    <xf numFmtId="2" fontId="1" fillId="0" borderId="67" xfId="0" applyNumberFormat="1" applyFont="1" applyBorder="1" applyAlignment="1">
      <alignment horizontal="center"/>
    </xf>
    <xf numFmtId="2" fontId="5" fillId="0" borderId="67" xfId="0" applyNumberFormat="1" applyFont="1" applyBorder="1" applyAlignment="1">
      <alignment horizontal="center"/>
    </xf>
    <xf numFmtId="49" fontId="0" fillId="0" borderId="67" xfId="0" applyNumberFormat="1" applyFont="1" applyFill="1" applyBorder="1" applyAlignment="1">
      <alignment horizontal="center"/>
    </xf>
    <xf numFmtId="2" fontId="8" fillId="0" borderId="67" xfId="61" applyNumberFormat="1" applyFont="1" applyBorder="1" applyAlignment="1">
      <alignment horizontal="center"/>
    </xf>
    <xf numFmtId="49" fontId="16" fillId="0" borderId="67" xfId="0" applyNumberFormat="1" applyFont="1" applyBorder="1" applyAlignment="1">
      <alignment horizontal="center"/>
    </xf>
    <xf numFmtId="49" fontId="15" fillId="0" borderId="67" xfId="0" applyNumberFormat="1" applyFont="1" applyBorder="1" applyAlignment="1">
      <alignment horizontal="center"/>
    </xf>
    <xf numFmtId="2" fontId="0" fillId="0" borderId="68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0" fillId="0" borderId="69" xfId="0" applyNumberFormat="1" applyFont="1" applyBorder="1" applyAlignment="1">
      <alignment horizontal="center"/>
    </xf>
    <xf numFmtId="2" fontId="0" fillId="0" borderId="68" xfId="0" applyNumberFormat="1" applyFont="1" applyBorder="1" applyAlignment="1">
      <alignment horizontal="center"/>
    </xf>
    <xf numFmtId="2" fontId="0" fillId="0" borderId="67" xfId="0" applyNumberFormat="1" applyFont="1" applyFill="1" applyBorder="1" applyAlignment="1">
      <alignment horizontal="center"/>
    </xf>
    <xf numFmtId="49" fontId="5" fillId="0" borderId="67" xfId="0" applyNumberFormat="1" applyFont="1" applyBorder="1" applyAlignment="1">
      <alignment horizontal="center"/>
    </xf>
    <xf numFmtId="2" fontId="0" fillId="0" borderId="67" xfId="0" applyNumberFormat="1" applyFont="1" applyFill="1" applyBorder="1" applyAlignment="1">
      <alignment horizontal="center"/>
    </xf>
    <xf numFmtId="165" fontId="8" fillId="0" borderId="59" xfId="61" applyNumberFormat="1" applyFont="1" applyBorder="1" applyAlignment="1">
      <alignment horizontal="center"/>
    </xf>
    <xf numFmtId="2" fontId="1" fillId="0" borderId="13" xfId="0" applyNumberFormat="1" applyFont="1" applyFill="1" applyBorder="1" applyAlignment="1">
      <alignment/>
    </xf>
    <xf numFmtId="2" fontId="0" fillId="0" borderId="54" xfId="0" applyNumberFormat="1" applyFont="1" applyFill="1" applyBorder="1" applyAlignment="1">
      <alignment horizontal="right"/>
    </xf>
    <xf numFmtId="2" fontId="0" fillId="0" borderId="54" xfId="0" applyNumberFormat="1" applyFont="1" applyFill="1" applyBorder="1" applyAlignment="1">
      <alignment horizontal="center"/>
    </xf>
    <xf numFmtId="2" fontId="1" fillId="0" borderId="54" xfId="0" applyNumberFormat="1" applyFont="1" applyFill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2" fontId="0" fillId="0" borderId="54" xfId="0" applyNumberFormat="1" applyFont="1" applyFill="1" applyBorder="1" applyAlignment="1">
      <alignment wrapText="1"/>
    </xf>
    <xf numFmtId="2" fontId="0" fillId="0" borderId="54" xfId="0" applyNumberFormat="1" applyFont="1" applyFill="1" applyBorder="1" applyAlignment="1">
      <alignment horizontal="right"/>
    </xf>
    <xf numFmtId="2" fontId="0" fillId="0" borderId="54" xfId="0" applyNumberFormat="1" applyFont="1" applyFill="1" applyBorder="1" applyAlignment="1">
      <alignment horizontal="right" wrapText="1"/>
    </xf>
    <xf numFmtId="2" fontId="12" fillId="0" borderId="54" xfId="0" applyNumberFormat="1" applyFont="1" applyFill="1" applyBorder="1" applyAlignment="1">
      <alignment/>
    </xf>
    <xf numFmtId="2" fontId="0" fillId="0" borderId="54" xfId="0" applyNumberFormat="1" applyFont="1" applyFill="1" applyBorder="1" applyAlignment="1">
      <alignment/>
    </xf>
    <xf numFmtId="49" fontId="2" fillId="0" borderId="4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7" fillId="0" borderId="54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60" xfId="0" applyNumberFormat="1" applyFont="1" applyFill="1" applyBorder="1" applyAlignment="1">
      <alignment horizontal="center"/>
    </xf>
    <xf numFmtId="49" fontId="7" fillId="0" borderId="6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2" fontId="2" fillId="0" borderId="62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60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0" fillId="0" borderId="54" xfId="0" applyNumberFormat="1" applyFont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173" fontId="0" fillId="0" borderId="56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0" borderId="70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0" fillId="0" borderId="71" xfId="0" applyNumberFormat="1" applyFont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70" xfId="0" applyNumberFormat="1" applyFont="1" applyBorder="1" applyAlignment="1">
      <alignment vertical="center"/>
    </xf>
    <xf numFmtId="2" fontId="0" fillId="0" borderId="70" xfId="0" applyNumberFormat="1" applyFont="1" applyBorder="1" applyAlignment="1">
      <alignment vertical="center"/>
    </xf>
    <xf numFmtId="164" fontId="3" fillId="0" borderId="26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vertical="center"/>
    </xf>
    <xf numFmtId="2" fontId="0" fillId="0" borderId="60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0" fillId="0" borderId="54" xfId="0" applyNumberFormat="1" applyFont="1" applyBorder="1" applyAlignment="1">
      <alignment vertical="center"/>
    </xf>
    <xf numFmtId="2" fontId="5" fillId="0" borderId="54" xfId="0" applyNumberFormat="1" applyFont="1" applyBorder="1" applyAlignment="1">
      <alignment vertical="center"/>
    </xf>
    <xf numFmtId="2" fontId="0" fillId="0" borderId="16" xfId="0" applyNumberForma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1" fillId="0" borderId="47" xfId="0" applyFont="1" applyBorder="1" applyAlignment="1">
      <alignment/>
    </xf>
    <xf numFmtId="0" fontId="1" fillId="0" borderId="36" xfId="0" applyFont="1" applyBorder="1" applyAlignment="1">
      <alignment/>
    </xf>
    <xf numFmtId="164" fontId="1" fillId="0" borderId="36" xfId="0" applyNumberFormat="1" applyFont="1" applyBorder="1" applyAlignment="1">
      <alignment/>
    </xf>
    <xf numFmtId="164" fontId="1" fillId="0" borderId="4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7">
      <selection activeCell="B7" sqref="B7:E7"/>
    </sheetView>
  </sheetViews>
  <sheetFormatPr defaultColWidth="9.00390625" defaultRowHeight="12.75"/>
  <cols>
    <col min="1" max="1" width="31.875" style="0" customWidth="1"/>
    <col min="2" max="2" width="61.125" style="0" customWidth="1"/>
    <col min="3" max="4" width="11.25390625" style="0" customWidth="1"/>
    <col min="5" max="5" width="11.375" style="0" customWidth="1"/>
  </cols>
  <sheetData>
    <row r="1" spans="1:5" ht="12.75">
      <c r="A1" s="223" t="s">
        <v>224</v>
      </c>
      <c r="B1" s="223"/>
      <c r="C1" s="223"/>
      <c r="D1" s="223"/>
      <c r="E1" s="223"/>
    </row>
    <row r="2" spans="1:5" ht="12.75">
      <c r="A2" s="223" t="s">
        <v>215</v>
      </c>
      <c r="B2" s="223"/>
      <c r="C2" s="223"/>
      <c r="D2" s="223"/>
      <c r="E2" s="223"/>
    </row>
    <row r="3" spans="1:5" ht="12.75">
      <c r="A3" s="1"/>
      <c r="B3" s="223" t="s">
        <v>223</v>
      </c>
      <c r="C3" s="223"/>
      <c r="D3" s="223"/>
      <c r="E3" s="223"/>
    </row>
    <row r="4" spans="1:5" ht="12.75">
      <c r="A4" s="223" t="s">
        <v>218</v>
      </c>
      <c r="B4" s="223"/>
      <c r="C4" s="223"/>
      <c r="D4" s="223"/>
      <c r="E4" s="223"/>
    </row>
    <row r="5" spans="1:3" ht="12.75" hidden="1">
      <c r="A5" s="223"/>
      <c r="B5" s="221"/>
      <c r="C5" s="221"/>
    </row>
    <row r="6" spans="1:3" ht="12.75" hidden="1">
      <c r="A6" s="223" t="s">
        <v>116</v>
      </c>
      <c r="B6" s="221"/>
      <c r="C6" s="221"/>
    </row>
    <row r="7" spans="2:5" ht="12.75">
      <c r="B7" s="224" t="s">
        <v>344</v>
      </c>
      <c r="C7" s="224"/>
      <c r="D7" s="224"/>
      <c r="E7" s="224"/>
    </row>
    <row r="8" spans="1:5" ht="15.75">
      <c r="A8" s="220" t="s">
        <v>340</v>
      </c>
      <c r="B8" s="220"/>
      <c r="C8" s="220"/>
      <c r="D8" s="221"/>
      <c r="E8" s="221"/>
    </row>
    <row r="9" spans="1:3" ht="15.75">
      <c r="A9" s="222" t="s">
        <v>339</v>
      </c>
      <c r="B9" s="222"/>
      <c r="C9" s="222"/>
    </row>
    <row r="10" spans="1:3" ht="15.75">
      <c r="A10" s="222" t="s">
        <v>331</v>
      </c>
      <c r="B10" s="222"/>
      <c r="C10" s="222"/>
    </row>
    <row r="11" spans="1:3" ht="13.5" customHeight="1" thickBot="1">
      <c r="A11" s="5"/>
      <c r="B11" s="5"/>
      <c r="C11" s="5"/>
    </row>
    <row r="12" ht="13.5" hidden="1" thickBot="1"/>
    <row r="13" spans="1:5" ht="38.25">
      <c r="A13" s="7" t="s">
        <v>117</v>
      </c>
      <c r="B13" s="6" t="s">
        <v>118</v>
      </c>
      <c r="C13" s="102" t="s">
        <v>225</v>
      </c>
      <c r="D13" s="105" t="s">
        <v>226</v>
      </c>
      <c r="E13" s="105" t="s">
        <v>267</v>
      </c>
    </row>
    <row r="14" spans="1:5" ht="13.5" thickBot="1">
      <c r="A14" s="112" t="s">
        <v>119</v>
      </c>
      <c r="B14" s="113"/>
      <c r="C14" s="109"/>
      <c r="D14" s="110"/>
      <c r="E14" s="110"/>
    </row>
    <row r="15" spans="1:5" ht="15.75">
      <c r="A15" s="107" t="s">
        <v>120</v>
      </c>
      <c r="B15" s="107" t="s">
        <v>162</v>
      </c>
      <c r="C15" s="128">
        <f>C16+C18+C19+C23+C25+C28</f>
        <v>4630.5</v>
      </c>
      <c r="D15" s="116">
        <f>D16+D18+D19+D23+D25+D28</f>
        <v>4713.299999999999</v>
      </c>
      <c r="E15" s="123">
        <f>E16+E18+E19+E23+E25+E28</f>
        <v>4807.1</v>
      </c>
    </row>
    <row r="16" spans="1:5" ht="16.5" thickBot="1">
      <c r="A16" s="3" t="s">
        <v>121</v>
      </c>
      <c r="B16" s="3" t="s">
        <v>163</v>
      </c>
      <c r="C16" s="129">
        <f>C17</f>
        <v>501</v>
      </c>
      <c r="D16" s="117">
        <f>D17</f>
        <v>531.1</v>
      </c>
      <c r="E16" s="124">
        <f>E17</f>
        <v>567.7</v>
      </c>
    </row>
    <row r="17" spans="1:5" ht="15.75" thickBot="1">
      <c r="A17" s="120" t="s">
        <v>122</v>
      </c>
      <c r="B17" s="120" t="s">
        <v>123</v>
      </c>
      <c r="C17" s="135">
        <v>501</v>
      </c>
      <c r="D17" s="121">
        <v>531.1</v>
      </c>
      <c r="E17" s="136">
        <v>567.7</v>
      </c>
    </row>
    <row r="18" spans="1:5" ht="48" thickBot="1">
      <c r="A18" s="106" t="s">
        <v>164</v>
      </c>
      <c r="B18" s="106" t="s">
        <v>165</v>
      </c>
      <c r="C18" s="134">
        <v>2137.3</v>
      </c>
      <c r="D18" s="119">
        <v>2173.6</v>
      </c>
      <c r="E18" s="125">
        <v>2214.9</v>
      </c>
    </row>
    <row r="19" spans="1:5" ht="16.5" thickBot="1">
      <c r="A19" s="106" t="s">
        <v>124</v>
      </c>
      <c r="B19" s="106" t="s">
        <v>125</v>
      </c>
      <c r="C19" s="134">
        <f>C20+C22</f>
        <v>1325.8</v>
      </c>
      <c r="D19" s="119">
        <f>D20+D22</f>
        <v>1342.2</v>
      </c>
      <c r="E19" s="125">
        <f>E20+E22</f>
        <v>1358.1</v>
      </c>
    </row>
    <row r="20" spans="1:5" ht="45">
      <c r="A20" s="114" t="s">
        <v>126</v>
      </c>
      <c r="B20" s="114" t="s">
        <v>130</v>
      </c>
      <c r="C20" s="130">
        <v>79</v>
      </c>
      <c r="D20" s="115">
        <v>82.2</v>
      </c>
      <c r="E20" s="131">
        <v>85.5</v>
      </c>
    </row>
    <row r="21" spans="1:5" ht="15" hidden="1">
      <c r="A21" s="103" t="s">
        <v>131</v>
      </c>
      <c r="B21" s="103" t="s">
        <v>132</v>
      </c>
      <c r="C21" s="137"/>
      <c r="D21" s="111"/>
      <c r="E21" s="138"/>
    </row>
    <row r="22" spans="1:5" s="4" customFormat="1" ht="15.75" thickBot="1">
      <c r="A22" s="104" t="s">
        <v>131</v>
      </c>
      <c r="B22" s="104" t="s">
        <v>161</v>
      </c>
      <c r="C22" s="132">
        <v>1246.8</v>
      </c>
      <c r="D22" s="118">
        <v>1260</v>
      </c>
      <c r="E22" s="133">
        <v>1272.6</v>
      </c>
    </row>
    <row r="23" spans="1:5" ht="16.5" thickBot="1">
      <c r="A23" s="106" t="s">
        <v>133</v>
      </c>
      <c r="B23" s="106" t="s">
        <v>134</v>
      </c>
      <c r="C23" s="134">
        <f>C24</f>
        <v>2</v>
      </c>
      <c r="D23" s="119">
        <f>D24</f>
        <v>2</v>
      </c>
      <c r="E23" s="125">
        <f>E24</f>
        <v>2</v>
      </c>
    </row>
    <row r="24" spans="1:5" ht="75.75" thickBot="1">
      <c r="A24" s="120" t="s">
        <v>135</v>
      </c>
      <c r="B24" s="120" t="s">
        <v>136</v>
      </c>
      <c r="C24" s="135">
        <v>2</v>
      </c>
      <c r="D24" s="121">
        <v>2</v>
      </c>
      <c r="E24" s="136">
        <v>2</v>
      </c>
    </row>
    <row r="25" spans="1:5" ht="63.75" thickBot="1">
      <c r="A25" s="106" t="s">
        <v>127</v>
      </c>
      <c r="B25" s="106" t="s">
        <v>137</v>
      </c>
      <c r="C25" s="134">
        <f>C26+C27</f>
        <v>164.4</v>
      </c>
      <c r="D25" s="119">
        <f>D26+D27</f>
        <v>164.4</v>
      </c>
      <c r="E25" s="125">
        <f>E26+E27</f>
        <v>164.4</v>
      </c>
    </row>
    <row r="26" spans="1:5" ht="45">
      <c r="A26" s="114" t="s">
        <v>128</v>
      </c>
      <c r="B26" s="114" t="s">
        <v>149</v>
      </c>
      <c r="C26" s="130">
        <v>12</v>
      </c>
      <c r="D26" s="115">
        <v>12</v>
      </c>
      <c r="E26" s="131">
        <v>12</v>
      </c>
    </row>
    <row r="27" spans="1:5" ht="123" customHeight="1" thickBot="1">
      <c r="A27" s="104" t="s">
        <v>150</v>
      </c>
      <c r="B27" s="122" t="s">
        <v>156</v>
      </c>
      <c r="C27" s="132">
        <v>152.4</v>
      </c>
      <c r="D27" s="118">
        <v>152.4</v>
      </c>
      <c r="E27" s="133">
        <v>152.4</v>
      </c>
    </row>
    <row r="28" spans="1:5" ht="123" customHeight="1" thickBot="1">
      <c r="A28" s="194" t="s">
        <v>326</v>
      </c>
      <c r="B28" s="196" t="s">
        <v>227</v>
      </c>
      <c r="C28" s="134">
        <v>500</v>
      </c>
      <c r="D28" s="119">
        <v>500</v>
      </c>
      <c r="E28" s="125">
        <v>500</v>
      </c>
    </row>
    <row r="29" spans="1:5" ht="76.5" customHeight="1" thickBot="1">
      <c r="A29" s="195" t="s">
        <v>327</v>
      </c>
      <c r="B29" s="197" t="s">
        <v>313</v>
      </c>
      <c r="C29" s="134"/>
      <c r="D29" s="119"/>
      <c r="E29" s="125"/>
    </row>
    <row r="30" spans="1:5" ht="50.25" customHeight="1" thickBot="1">
      <c r="A30" s="198" t="s">
        <v>314</v>
      </c>
      <c r="B30" s="198" t="s">
        <v>315</v>
      </c>
      <c r="C30" s="134"/>
      <c r="D30" s="119"/>
      <c r="E30" s="125"/>
    </row>
    <row r="31" spans="1:5" ht="62.25" customHeight="1" thickBot="1">
      <c r="A31" s="198" t="s">
        <v>316</v>
      </c>
      <c r="B31" s="198" t="s">
        <v>317</v>
      </c>
      <c r="C31" s="146"/>
      <c r="D31" s="147"/>
      <c r="E31" s="148"/>
    </row>
    <row r="32" spans="1:5" ht="21" customHeight="1" thickBot="1">
      <c r="A32" s="106" t="s">
        <v>129</v>
      </c>
      <c r="B32" s="106" t="s">
        <v>151</v>
      </c>
      <c r="C32" s="134">
        <f>C33+C34+C40</f>
        <v>3209.7</v>
      </c>
      <c r="D32" s="144">
        <f>D33+D34+D40</f>
        <v>2074.2</v>
      </c>
      <c r="E32" s="145">
        <f>E33+E34+E40</f>
        <v>2199.4</v>
      </c>
    </row>
    <row r="33" spans="1:5" ht="30">
      <c r="A33" s="114" t="s">
        <v>152</v>
      </c>
      <c r="B33" s="114" t="s">
        <v>153</v>
      </c>
      <c r="C33" s="130">
        <v>1570.6</v>
      </c>
      <c r="D33" s="127">
        <v>1636.1</v>
      </c>
      <c r="E33" s="139">
        <v>1749.2</v>
      </c>
    </row>
    <row r="34" spans="1:5" ht="30">
      <c r="A34" s="103" t="s">
        <v>152</v>
      </c>
      <c r="B34" s="103" t="s">
        <v>154</v>
      </c>
      <c r="C34" s="137">
        <v>437.5</v>
      </c>
      <c r="D34" s="126">
        <v>438.1</v>
      </c>
      <c r="E34" s="140">
        <v>450.2</v>
      </c>
    </row>
    <row r="35" spans="1:5" ht="40.5" customHeight="1" hidden="1">
      <c r="A35" s="103" t="s">
        <v>157</v>
      </c>
      <c r="B35" s="103" t="s">
        <v>158</v>
      </c>
      <c r="C35" s="137"/>
      <c r="D35" s="126"/>
      <c r="E35" s="140"/>
    </row>
    <row r="36" spans="1:5" ht="25.5" customHeight="1" hidden="1">
      <c r="A36" s="104" t="s">
        <v>159</v>
      </c>
      <c r="B36" s="104" t="s">
        <v>160</v>
      </c>
      <c r="C36" s="137"/>
      <c r="D36" s="126"/>
      <c r="E36" s="140"/>
    </row>
    <row r="37" spans="1:5" ht="39.75" customHeight="1" hidden="1">
      <c r="A37" s="104"/>
      <c r="B37" s="104"/>
      <c r="C37" s="141"/>
      <c r="D37" s="126"/>
      <c r="E37" s="140"/>
    </row>
    <row r="38" spans="1:5" ht="39.75" customHeight="1" hidden="1">
      <c r="A38" s="104"/>
      <c r="B38" s="104"/>
      <c r="C38" s="141"/>
      <c r="D38" s="126"/>
      <c r="E38" s="140"/>
    </row>
    <row r="39" spans="1:5" ht="39.75" customHeight="1" hidden="1">
      <c r="A39" s="104"/>
      <c r="B39" s="104"/>
      <c r="C39" s="141"/>
      <c r="D39" s="126"/>
      <c r="E39" s="140"/>
    </row>
    <row r="40" spans="1:5" ht="30" customHeight="1">
      <c r="A40" s="103" t="s">
        <v>152</v>
      </c>
      <c r="B40" s="206" t="s">
        <v>269</v>
      </c>
      <c r="C40" s="200">
        <v>1201.6</v>
      </c>
      <c r="D40" s="126"/>
      <c r="E40" s="140"/>
    </row>
    <row r="41" spans="1:5" ht="51" customHeight="1">
      <c r="A41" s="104" t="s">
        <v>318</v>
      </c>
      <c r="B41" s="204" t="s">
        <v>319</v>
      </c>
      <c r="C41" s="201"/>
      <c r="D41" s="199"/>
      <c r="E41" s="140"/>
    </row>
    <row r="42" spans="1:5" ht="51" customHeight="1">
      <c r="A42" s="103" t="s">
        <v>320</v>
      </c>
      <c r="B42" s="204" t="s">
        <v>321</v>
      </c>
      <c r="C42" s="111"/>
      <c r="D42" s="126"/>
      <c r="E42" s="140"/>
    </row>
    <row r="43" spans="1:5" ht="35.25" customHeight="1">
      <c r="A43" s="104" t="s">
        <v>322</v>
      </c>
      <c r="B43" s="205" t="s">
        <v>323</v>
      </c>
      <c r="C43" s="135"/>
      <c r="D43" s="202"/>
      <c r="E43" s="203"/>
    </row>
    <row r="44" spans="1:5" ht="51" customHeight="1">
      <c r="A44" s="103" t="s">
        <v>324</v>
      </c>
      <c r="B44" s="205" t="s">
        <v>158</v>
      </c>
      <c r="C44" s="135"/>
      <c r="D44" s="202"/>
      <c r="E44" s="203"/>
    </row>
    <row r="45" spans="1:5" ht="51" customHeight="1" thickBot="1">
      <c r="A45" s="104" t="s">
        <v>325</v>
      </c>
      <c r="B45" s="205" t="s">
        <v>160</v>
      </c>
      <c r="C45" s="135"/>
      <c r="D45" s="202"/>
      <c r="E45" s="203"/>
    </row>
    <row r="46" spans="1:5" ht="26.25" customHeight="1" thickBot="1">
      <c r="A46" s="106"/>
      <c r="B46" s="108" t="s">
        <v>155</v>
      </c>
      <c r="C46" s="129">
        <f>C15+C32</f>
        <v>7840.2</v>
      </c>
      <c r="D46" s="142">
        <f>D15+D32</f>
        <v>6787.499999999999</v>
      </c>
      <c r="E46" s="143">
        <f>E15+E32</f>
        <v>7006.5</v>
      </c>
    </row>
  </sheetData>
  <sheetProtection/>
  <mergeCells count="10">
    <mergeCell ref="A8:E8"/>
    <mergeCell ref="A9:C9"/>
    <mergeCell ref="A10:C10"/>
    <mergeCell ref="A5:C5"/>
    <mergeCell ref="A1:E1"/>
    <mergeCell ref="A2:E2"/>
    <mergeCell ref="B3:E3"/>
    <mergeCell ref="A4:E4"/>
    <mergeCell ref="B7:E7"/>
    <mergeCell ref="A6:C6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14"/>
  <sheetViews>
    <sheetView zoomScalePageLayoutView="0" workbookViewId="0" topLeftCell="A11">
      <selection activeCell="Q17" sqref="Q17"/>
    </sheetView>
  </sheetViews>
  <sheetFormatPr defaultColWidth="9.00390625" defaultRowHeight="12.75"/>
  <cols>
    <col min="1" max="1" width="44.125" style="0" customWidth="1"/>
    <col min="2" max="2" width="8.625" style="0" customWidth="1"/>
    <col min="3" max="3" width="9.00390625" style="16" customWidth="1"/>
    <col min="4" max="4" width="14.375" style="16" hidden="1" customWidth="1"/>
    <col min="5" max="5" width="3.75390625" style="16" customWidth="1"/>
    <col min="6" max="6" width="2.75390625" style="16" customWidth="1"/>
    <col min="7" max="7" width="3.125" style="16" customWidth="1"/>
    <col min="8" max="8" width="7.375" style="16" customWidth="1"/>
    <col min="9" max="9" width="6.375" style="16" customWidth="1"/>
    <col min="10" max="10" width="15.875" style="16" customWidth="1"/>
    <col min="11" max="11" width="14.00390625" style="15" customWidth="1"/>
    <col min="12" max="12" width="17.75390625" style="15" customWidth="1"/>
    <col min="13" max="14" width="9.125" style="15" customWidth="1"/>
    <col min="16" max="16" width="17.625" style="0" bestFit="1" customWidth="1"/>
  </cols>
  <sheetData>
    <row r="1" spans="1:12" ht="12.75">
      <c r="A1" s="8"/>
      <c r="B1" s="8"/>
      <c r="C1" s="31"/>
      <c r="D1" s="31"/>
      <c r="E1" s="31"/>
      <c r="F1" s="31"/>
      <c r="G1" s="31"/>
      <c r="H1" s="31"/>
      <c r="I1" s="225"/>
      <c r="J1" s="226"/>
      <c r="K1" s="228" t="s">
        <v>216</v>
      </c>
      <c r="L1" s="228"/>
    </row>
    <row r="2" spans="1:12" ht="12.75">
      <c r="A2" s="8"/>
      <c r="B2" s="8"/>
      <c r="C2" s="31"/>
      <c r="D2" s="224" t="s">
        <v>215</v>
      </c>
      <c r="E2" s="229"/>
      <c r="F2" s="229"/>
      <c r="G2" s="229"/>
      <c r="H2" s="229"/>
      <c r="I2" s="229"/>
      <c r="J2" s="229"/>
      <c r="K2" s="229"/>
      <c r="L2" s="229"/>
    </row>
    <row r="3" spans="1:12" ht="12.75">
      <c r="A3" s="8"/>
      <c r="B3" s="8"/>
      <c r="C3" s="31"/>
      <c r="D3" s="224" t="s">
        <v>217</v>
      </c>
      <c r="E3" s="229"/>
      <c r="F3" s="229"/>
      <c r="G3" s="229"/>
      <c r="H3" s="229"/>
      <c r="I3" s="229"/>
      <c r="J3" s="229"/>
      <c r="K3" s="229"/>
      <c r="L3" s="229"/>
    </row>
    <row r="4" spans="1:12" ht="12.75">
      <c r="A4" s="8"/>
      <c r="B4" s="8"/>
      <c r="C4" s="224" t="s">
        <v>218</v>
      </c>
      <c r="D4" s="224"/>
      <c r="E4" s="224"/>
      <c r="F4" s="224"/>
      <c r="G4" s="224"/>
      <c r="H4" s="224"/>
      <c r="I4" s="224"/>
      <c r="J4" s="224"/>
      <c r="K4" s="224"/>
      <c r="L4" s="224"/>
    </row>
    <row r="5" spans="1:12" ht="12.75">
      <c r="A5" s="1"/>
      <c r="B5" s="1"/>
      <c r="C5" s="14"/>
      <c r="D5" s="224" t="s">
        <v>346</v>
      </c>
      <c r="E5" s="229"/>
      <c r="F5" s="229"/>
      <c r="G5" s="229"/>
      <c r="H5" s="229"/>
      <c r="I5" s="229"/>
      <c r="J5" s="229"/>
      <c r="K5" s="229"/>
      <c r="L5" s="229"/>
    </row>
    <row r="6" spans="3:10" ht="12.75">
      <c r="C6" s="224"/>
      <c r="D6" s="224"/>
      <c r="E6" s="224"/>
      <c r="F6" s="224"/>
      <c r="G6" s="224"/>
      <c r="H6" s="224"/>
      <c r="I6" s="224"/>
      <c r="J6" s="224"/>
    </row>
    <row r="7" spans="1:12" ht="12.75">
      <c r="A7" s="251" t="s">
        <v>343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</row>
    <row r="8" spans="1:12" ht="55.5" customHeight="1">
      <c r="A8" s="252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</row>
    <row r="9" spans="1:10" ht="15.75" hidden="1">
      <c r="A9" s="227"/>
      <c r="B9" s="227"/>
      <c r="C9" s="227"/>
      <c r="D9" s="227"/>
      <c r="E9" s="227"/>
      <c r="F9" s="227"/>
      <c r="G9" s="227"/>
      <c r="H9" s="227"/>
      <c r="I9" s="227"/>
      <c r="J9" s="227"/>
    </row>
    <row r="10" spans="1:10" ht="15.75" hidden="1">
      <c r="A10" s="227"/>
      <c r="B10" s="227"/>
      <c r="C10" s="227"/>
      <c r="D10" s="227"/>
      <c r="E10" s="227"/>
      <c r="F10" s="227"/>
      <c r="G10" s="227"/>
      <c r="H10" s="227"/>
      <c r="I10" s="227"/>
      <c r="J10" s="227"/>
    </row>
    <row r="11" spans="1:12" ht="26.25" customHeight="1" thickBot="1">
      <c r="A11" s="249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</row>
    <row r="12" spans="1:12" ht="28.5" customHeight="1" thickBot="1">
      <c r="A12" s="233" t="s">
        <v>110</v>
      </c>
      <c r="B12" s="235" t="s">
        <v>89</v>
      </c>
      <c r="C12" s="236"/>
      <c r="D12" s="236"/>
      <c r="E12" s="236"/>
      <c r="F12" s="236"/>
      <c r="G12" s="236"/>
      <c r="H12" s="236"/>
      <c r="I12" s="237"/>
      <c r="J12" s="46" t="s">
        <v>228</v>
      </c>
      <c r="K12" s="46" t="s">
        <v>229</v>
      </c>
      <c r="L12" s="46" t="s">
        <v>268</v>
      </c>
    </row>
    <row r="13" spans="1:12" ht="79.5" customHeight="1" thickBot="1">
      <c r="A13" s="234"/>
      <c r="B13" s="62" t="s">
        <v>4</v>
      </c>
      <c r="C13" s="63" t="s">
        <v>3</v>
      </c>
      <c r="D13" s="64" t="s">
        <v>67</v>
      </c>
      <c r="E13" s="238" t="s">
        <v>67</v>
      </c>
      <c r="F13" s="239"/>
      <c r="G13" s="239"/>
      <c r="H13" s="240"/>
      <c r="I13" s="65" t="s">
        <v>109</v>
      </c>
      <c r="J13" s="66" t="s">
        <v>341</v>
      </c>
      <c r="K13" s="66" t="s">
        <v>341</v>
      </c>
      <c r="L13" s="192" t="s">
        <v>341</v>
      </c>
    </row>
    <row r="14" spans="1:14" s="28" customFormat="1" ht="50.25" customHeight="1" thickBot="1">
      <c r="A14" s="67" t="s">
        <v>18</v>
      </c>
      <c r="B14" s="41" t="s">
        <v>19</v>
      </c>
      <c r="C14" s="45"/>
      <c r="D14" s="40"/>
      <c r="E14" s="68"/>
      <c r="F14" s="40"/>
      <c r="G14" s="40"/>
      <c r="H14" s="69"/>
      <c r="I14" s="40"/>
      <c r="J14" s="70">
        <f>J172</f>
        <v>7840236</v>
      </c>
      <c r="K14" s="70">
        <f>K172</f>
        <v>6592580</v>
      </c>
      <c r="L14" s="193">
        <f>L172</f>
        <v>6615580</v>
      </c>
      <c r="M14" s="29"/>
      <c r="N14" s="29"/>
    </row>
    <row r="15" spans="1:14" ht="23.25" customHeight="1" thickBot="1">
      <c r="A15" s="71" t="s">
        <v>196</v>
      </c>
      <c r="B15" s="78"/>
      <c r="C15" s="79" t="s">
        <v>85</v>
      </c>
      <c r="D15" s="76"/>
      <c r="E15" s="77" t="s">
        <v>200</v>
      </c>
      <c r="F15" s="76" t="s">
        <v>52</v>
      </c>
      <c r="G15" s="76" t="s">
        <v>200</v>
      </c>
      <c r="H15" s="76" t="s">
        <v>2</v>
      </c>
      <c r="I15" s="82"/>
      <c r="J15" s="176">
        <f>J16+J36+J47+J53</f>
        <v>3735812.84</v>
      </c>
      <c r="K15" s="176">
        <f>K16+K36+K47+K53</f>
        <v>3816162</v>
      </c>
      <c r="L15" s="176">
        <f>L16+L36+L47+L53</f>
        <v>3913534</v>
      </c>
      <c r="M15" s="9"/>
      <c r="N15"/>
    </row>
    <row r="16" spans="1:14" ht="71.25" customHeight="1" thickBot="1">
      <c r="A16" s="43" t="s">
        <v>108</v>
      </c>
      <c r="B16" s="43"/>
      <c r="C16" s="23" t="s">
        <v>192</v>
      </c>
      <c r="D16" s="54"/>
      <c r="E16" s="53" t="s">
        <v>200</v>
      </c>
      <c r="F16" s="54" t="s">
        <v>52</v>
      </c>
      <c r="G16" s="54" t="s">
        <v>200</v>
      </c>
      <c r="H16" s="54" t="s">
        <v>201</v>
      </c>
      <c r="I16" s="83"/>
      <c r="J16" s="75">
        <f>J17+J29</f>
        <v>3298851.84</v>
      </c>
      <c r="K16" s="81">
        <f>K17+K29</f>
        <v>3375901</v>
      </c>
      <c r="L16" s="75">
        <f>L17+L29</f>
        <v>3469873</v>
      </c>
      <c r="M16" s="9"/>
      <c r="N16"/>
    </row>
    <row r="17" spans="1:14" ht="55.5" customHeight="1">
      <c r="A17" s="253" t="s">
        <v>0</v>
      </c>
      <c r="B17" s="295"/>
      <c r="C17" s="339" t="s">
        <v>192</v>
      </c>
      <c r="D17" s="286" t="s">
        <v>53</v>
      </c>
      <c r="E17" s="155" t="s">
        <v>202</v>
      </c>
      <c r="F17" s="155" t="s">
        <v>52</v>
      </c>
      <c r="G17" s="155" t="s">
        <v>200</v>
      </c>
      <c r="H17" s="355" t="s">
        <v>201</v>
      </c>
      <c r="I17" s="339"/>
      <c r="J17" s="417">
        <f>J18+J22</f>
        <v>3268851.84</v>
      </c>
      <c r="K17" s="450">
        <f>K18+K22</f>
        <v>3365901</v>
      </c>
      <c r="L17" s="392">
        <f>L18+L22</f>
        <v>3459873</v>
      </c>
      <c r="M17"/>
      <c r="N17"/>
    </row>
    <row r="18" spans="1:14" ht="54.75" customHeight="1">
      <c r="A18" s="253" t="s">
        <v>193</v>
      </c>
      <c r="B18" s="296"/>
      <c r="C18" s="340" t="s">
        <v>192</v>
      </c>
      <c r="D18" s="286" t="s">
        <v>54</v>
      </c>
      <c r="E18" s="155" t="s">
        <v>202</v>
      </c>
      <c r="F18" s="155" t="s">
        <v>203</v>
      </c>
      <c r="G18" s="155" t="s">
        <v>200</v>
      </c>
      <c r="H18" s="355" t="s">
        <v>201</v>
      </c>
      <c r="I18" s="340"/>
      <c r="J18" s="418">
        <f>J20</f>
        <v>902793.24</v>
      </c>
      <c r="K18" s="393">
        <f aca="true" t="shared" si="0" ref="K18:L20">K19</f>
        <v>940174</v>
      </c>
      <c r="L18" s="393">
        <f t="shared" si="0"/>
        <v>977781</v>
      </c>
      <c r="M18"/>
      <c r="N18"/>
    </row>
    <row r="19" spans="1:14" ht="22.5" customHeight="1">
      <c r="A19" s="254" t="s">
        <v>1</v>
      </c>
      <c r="B19" s="297"/>
      <c r="C19" s="341" t="s">
        <v>192</v>
      </c>
      <c r="D19" s="290"/>
      <c r="E19" s="152" t="s">
        <v>202</v>
      </c>
      <c r="F19" s="152" t="s">
        <v>203</v>
      </c>
      <c r="G19" s="152" t="s">
        <v>199</v>
      </c>
      <c r="H19" s="356" t="s">
        <v>201</v>
      </c>
      <c r="I19" s="343"/>
      <c r="J19" s="419">
        <f>J20</f>
        <v>902793.24</v>
      </c>
      <c r="K19" s="394">
        <f t="shared" si="0"/>
        <v>940174</v>
      </c>
      <c r="L19" s="394">
        <f t="shared" si="0"/>
        <v>977781</v>
      </c>
      <c r="M19"/>
      <c r="N19"/>
    </row>
    <row r="20" spans="1:14" ht="32.25" customHeight="1">
      <c r="A20" s="254" t="s">
        <v>241</v>
      </c>
      <c r="B20" s="297"/>
      <c r="C20" s="341" t="s">
        <v>192</v>
      </c>
      <c r="D20" s="287" t="s">
        <v>55</v>
      </c>
      <c r="E20" s="149" t="s">
        <v>202</v>
      </c>
      <c r="F20" s="149" t="s">
        <v>203</v>
      </c>
      <c r="G20" s="149" t="s">
        <v>199</v>
      </c>
      <c r="H20" s="357" t="s">
        <v>6</v>
      </c>
      <c r="I20" s="341"/>
      <c r="J20" s="420">
        <f>J21</f>
        <v>902793.24</v>
      </c>
      <c r="K20" s="394">
        <f t="shared" si="0"/>
        <v>940174</v>
      </c>
      <c r="L20" s="394">
        <f t="shared" si="0"/>
        <v>977781</v>
      </c>
      <c r="M20"/>
      <c r="N20"/>
    </row>
    <row r="21" spans="1:14" ht="32.25" customHeight="1">
      <c r="A21" s="254" t="s">
        <v>176</v>
      </c>
      <c r="B21" s="297"/>
      <c r="C21" s="341" t="s">
        <v>192</v>
      </c>
      <c r="D21" s="287" t="s">
        <v>55</v>
      </c>
      <c r="E21" s="149" t="s">
        <v>202</v>
      </c>
      <c r="F21" s="149" t="s">
        <v>203</v>
      </c>
      <c r="G21" s="149" t="s">
        <v>199</v>
      </c>
      <c r="H21" s="357" t="s">
        <v>6</v>
      </c>
      <c r="I21" s="341" t="s">
        <v>175</v>
      </c>
      <c r="J21" s="420">
        <v>902793.24</v>
      </c>
      <c r="K21" s="394">
        <v>940174</v>
      </c>
      <c r="L21" s="394">
        <v>977781</v>
      </c>
      <c r="M21"/>
      <c r="N21"/>
    </row>
    <row r="22" spans="1:14" ht="56.25" customHeight="1">
      <c r="A22" s="255" t="s">
        <v>242</v>
      </c>
      <c r="B22" s="296"/>
      <c r="C22" s="340" t="s">
        <v>192</v>
      </c>
      <c r="D22" s="286" t="s">
        <v>56</v>
      </c>
      <c r="E22" s="155" t="s">
        <v>202</v>
      </c>
      <c r="F22" s="155" t="s">
        <v>204</v>
      </c>
      <c r="G22" s="155" t="s">
        <v>200</v>
      </c>
      <c r="H22" s="355" t="s">
        <v>201</v>
      </c>
      <c r="I22" s="340"/>
      <c r="J22" s="418">
        <f>J23+J26</f>
        <v>2366058.6</v>
      </c>
      <c r="K22" s="395">
        <f>K23+K26</f>
        <v>2425727</v>
      </c>
      <c r="L22" s="395">
        <f>L23+L26</f>
        <v>2482092</v>
      </c>
      <c r="M22"/>
      <c r="N22"/>
    </row>
    <row r="23" spans="1:14" ht="21" customHeight="1">
      <c r="A23" s="254" t="s">
        <v>1</v>
      </c>
      <c r="B23" s="297"/>
      <c r="C23" s="341" t="s">
        <v>192</v>
      </c>
      <c r="D23" s="323"/>
      <c r="E23" s="157" t="s">
        <v>202</v>
      </c>
      <c r="F23" s="157" t="s">
        <v>204</v>
      </c>
      <c r="G23" s="157" t="s">
        <v>199</v>
      </c>
      <c r="H23" s="358" t="s">
        <v>201</v>
      </c>
      <c r="I23" s="341"/>
      <c r="J23" s="421">
        <f aca="true" t="shared" si="1" ref="J23:L24">J24</f>
        <v>1953258.6</v>
      </c>
      <c r="K23" s="394">
        <f t="shared" si="1"/>
        <v>1999379</v>
      </c>
      <c r="L23" s="394">
        <f t="shared" si="1"/>
        <v>2046892</v>
      </c>
      <c r="M23"/>
      <c r="N23"/>
    </row>
    <row r="24" spans="1:14" ht="31.5" customHeight="1">
      <c r="A24" s="256" t="s">
        <v>241</v>
      </c>
      <c r="B24" s="297"/>
      <c r="C24" s="341" t="s">
        <v>192</v>
      </c>
      <c r="D24" s="287" t="s">
        <v>58</v>
      </c>
      <c r="E24" s="149" t="s">
        <v>202</v>
      </c>
      <c r="F24" s="149" t="s">
        <v>204</v>
      </c>
      <c r="G24" s="149" t="s">
        <v>199</v>
      </c>
      <c r="H24" s="357" t="s">
        <v>6</v>
      </c>
      <c r="I24" s="341"/>
      <c r="J24" s="420">
        <f t="shared" si="1"/>
        <v>1953258.6</v>
      </c>
      <c r="K24" s="394">
        <f t="shared" si="1"/>
        <v>1999379</v>
      </c>
      <c r="L24" s="394">
        <f t="shared" si="1"/>
        <v>2046892</v>
      </c>
      <c r="M24"/>
      <c r="N24"/>
    </row>
    <row r="25" spans="1:14" ht="29.25" customHeight="1">
      <c r="A25" s="256" t="s">
        <v>176</v>
      </c>
      <c r="B25" s="297"/>
      <c r="C25" s="341" t="s">
        <v>192</v>
      </c>
      <c r="D25" s="287" t="s">
        <v>58</v>
      </c>
      <c r="E25" s="149" t="s">
        <v>202</v>
      </c>
      <c r="F25" s="149" t="s">
        <v>204</v>
      </c>
      <c r="G25" s="149" t="s">
        <v>199</v>
      </c>
      <c r="H25" s="357" t="s">
        <v>6</v>
      </c>
      <c r="I25" s="341" t="s">
        <v>175</v>
      </c>
      <c r="J25" s="420">
        <v>1953258.6</v>
      </c>
      <c r="K25" s="394">
        <v>1999379</v>
      </c>
      <c r="L25" s="394">
        <v>2046892</v>
      </c>
      <c r="M25"/>
      <c r="N25"/>
    </row>
    <row r="26" spans="1:14" ht="30.75" customHeight="1">
      <c r="A26" s="257" t="s">
        <v>59</v>
      </c>
      <c r="B26" s="298"/>
      <c r="C26" s="342" t="s">
        <v>192</v>
      </c>
      <c r="D26" s="288" t="s">
        <v>60</v>
      </c>
      <c r="E26" s="177" t="s">
        <v>202</v>
      </c>
      <c r="F26" s="177" t="s">
        <v>204</v>
      </c>
      <c r="G26" s="177" t="s">
        <v>199</v>
      </c>
      <c r="H26" s="359" t="s">
        <v>6</v>
      </c>
      <c r="I26" s="342"/>
      <c r="J26" s="421">
        <f>J27+J28</f>
        <v>412800</v>
      </c>
      <c r="K26" s="396">
        <f>K27+K28</f>
        <v>426348</v>
      </c>
      <c r="L26" s="396">
        <f>L27+L28</f>
        <v>435200</v>
      </c>
      <c r="M26"/>
      <c r="N26"/>
    </row>
    <row r="27" spans="1:14" ht="30" customHeight="1">
      <c r="A27" s="256" t="s">
        <v>21</v>
      </c>
      <c r="B27" s="297"/>
      <c r="C27" s="341" t="s">
        <v>192</v>
      </c>
      <c r="D27" s="287" t="s">
        <v>60</v>
      </c>
      <c r="E27" s="149" t="s">
        <v>202</v>
      </c>
      <c r="F27" s="149" t="s">
        <v>204</v>
      </c>
      <c r="G27" s="149" t="s">
        <v>199</v>
      </c>
      <c r="H27" s="357" t="s">
        <v>6</v>
      </c>
      <c r="I27" s="341" t="s">
        <v>173</v>
      </c>
      <c r="J27" s="420">
        <v>410800</v>
      </c>
      <c r="K27" s="394">
        <v>424348</v>
      </c>
      <c r="L27" s="394">
        <v>433200</v>
      </c>
      <c r="M27"/>
      <c r="N27"/>
    </row>
    <row r="28" spans="1:14" ht="30" customHeight="1">
      <c r="A28" s="256" t="s">
        <v>185</v>
      </c>
      <c r="B28" s="297"/>
      <c r="C28" s="341" t="s">
        <v>192</v>
      </c>
      <c r="D28" s="287" t="s">
        <v>60</v>
      </c>
      <c r="E28" s="149" t="s">
        <v>202</v>
      </c>
      <c r="F28" s="149" t="s">
        <v>204</v>
      </c>
      <c r="G28" s="149" t="s">
        <v>199</v>
      </c>
      <c r="H28" s="357" t="s">
        <v>6</v>
      </c>
      <c r="I28" s="341" t="s">
        <v>184</v>
      </c>
      <c r="J28" s="422" t="s">
        <v>243</v>
      </c>
      <c r="K28" s="394">
        <v>2000</v>
      </c>
      <c r="L28" s="394">
        <v>2000</v>
      </c>
      <c r="M28"/>
      <c r="N28"/>
    </row>
    <row r="29" spans="1:14" ht="51" customHeight="1">
      <c r="A29" s="256" t="s">
        <v>261</v>
      </c>
      <c r="B29" s="297"/>
      <c r="C29" s="341" t="s">
        <v>192</v>
      </c>
      <c r="D29" s="287"/>
      <c r="E29" s="149" t="s">
        <v>262</v>
      </c>
      <c r="F29" s="149" t="s">
        <v>52</v>
      </c>
      <c r="G29" s="149" t="s">
        <v>200</v>
      </c>
      <c r="H29" s="357" t="s">
        <v>201</v>
      </c>
      <c r="I29" s="341"/>
      <c r="J29" s="420">
        <f>J30</f>
        <v>30000</v>
      </c>
      <c r="K29" s="394">
        <f>K30</f>
        <v>10000</v>
      </c>
      <c r="L29" s="394">
        <f>L30</f>
        <v>10000</v>
      </c>
      <c r="M29"/>
      <c r="N29"/>
    </row>
    <row r="30" spans="1:14" ht="37.5" customHeight="1">
      <c r="A30" s="256" t="s">
        <v>264</v>
      </c>
      <c r="B30" s="297"/>
      <c r="C30" s="341" t="s">
        <v>192</v>
      </c>
      <c r="D30" s="287"/>
      <c r="E30" s="149" t="s">
        <v>262</v>
      </c>
      <c r="F30" s="149" t="s">
        <v>198</v>
      </c>
      <c r="G30" s="149" t="s">
        <v>200</v>
      </c>
      <c r="H30" s="357" t="s">
        <v>201</v>
      </c>
      <c r="I30" s="341"/>
      <c r="J30" s="420">
        <f>J31</f>
        <v>30000</v>
      </c>
      <c r="K30" s="394">
        <f>K31</f>
        <v>10000</v>
      </c>
      <c r="L30" s="394">
        <f aca="true" t="shared" si="2" ref="K30:L32">L31</f>
        <v>10000</v>
      </c>
      <c r="M30"/>
      <c r="N30"/>
    </row>
    <row r="31" spans="1:14" ht="42" customHeight="1">
      <c r="A31" s="256" t="s">
        <v>265</v>
      </c>
      <c r="B31" s="297"/>
      <c r="C31" s="341" t="s">
        <v>192</v>
      </c>
      <c r="D31" s="287"/>
      <c r="E31" s="149" t="s">
        <v>262</v>
      </c>
      <c r="F31" s="149" t="s">
        <v>198</v>
      </c>
      <c r="G31" s="149" t="s">
        <v>199</v>
      </c>
      <c r="H31" s="357" t="s">
        <v>201</v>
      </c>
      <c r="I31" s="341"/>
      <c r="J31" s="420">
        <f>J32</f>
        <v>30000</v>
      </c>
      <c r="K31" s="394">
        <f t="shared" si="2"/>
        <v>10000</v>
      </c>
      <c r="L31" s="394">
        <f t="shared" si="2"/>
        <v>10000</v>
      </c>
      <c r="M31"/>
      <c r="N31"/>
    </row>
    <row r="32" spans="1:14" ht="40.5" customHeight="1">
      <c r="A32" s="256" t="s">
        <v>266</v>
      </c>
      <c r="B32" s="297"/>
      <c r="C32" s="341" t="s">
        <v>192</v>
      </c>
      <c r="D32" s="287"/>
      <c r="E32" s="149" t="s">
        <v>262</v>
      </c>
      <c r="F32" s="149" t="s">
        <v>198</v>
      </c>
      <c r="G32" s="149" t="s">
        <v>199</v>
      </c>
      <c r="H32" s="357" t="s">
        <v>263</v>
      </c>
      <c r="I32" s="341"/>
      <c r="J32" s="420">
        <f>J33</f>
        <v>30000</v>
      </c>
      <c r="K32" s="394">
        <f t="shared" si="2"/>
        <v>10000</v>
      </c>
      <c r="L32" s="394">
        <f t="shared" si="2"/>
        <v>10000</v>
      </c>
      <c r="M32"/>
      <c r="N32"/>
    </row>
    <row r="33" spans="1:14" ht="30" customHeight="1">
      <c r="A33" s="256" t="s">
        <v>21</v>
      </c>
      <c r="B33" s="297"/>
      <c r="C33" s="341" t="s">
        <v>192</v>
      </c>
      <c r="D33" s="287"/>
      <c r="E33" s="149" t="s">
        <v>262</v>
      </c>
      <c r="F33" s="149" t="s">
        <v>52</v>
      </c>
      <c r="G33" s="149" t="s">
        <v>199</v>
      </c>
      <c r="H33" s="357" t="s">
        <v>263</v>
      </c>
      <c r="I33" s="341" t="s">
        <v>173</v>
      </c>
      <c r="J33" s="420">
        <v>30000</v>
      </c>
      <c r="K33" s="394">
        <v>10000</v>
      </c>
      <c r="L33" s="394">
        <v>10000</v>
      </c>
      <c r="M33"/>
      <c r="N33"/>
    </row>
    <row r="34" spans="1:14" ht="67.5" customHeight="1" hidden="1">
      <c r="A34" s="256" t="s">
        <v>95</v>
      </c>
      <c r="B34" s="297"/>
      <c r="C34" s="341" t="s">
        <v>192</v>
      </c>
      <c r="D34" s="287" t="s">
        <v>61</v>
      </c>
      <c r="E34" s="149"/>
      <c r="F34" s="149"/>
      <c r="G34" s="149"/>
      <c r="H34" s="357"/>
      <c r="I34" s="341"/>
      <c r="J34" s="422" t="s">
        <v>52</v>
      </c>
      <c r="K34" s="394"/>
      <c r="L34" s="394"/>
      <c r="M34"/>
      <c r="N34"/>
    </row>
    <row r="35" spans="1:14" ht="28.5" customHeight="1" hidden="1">
      <c r="A35" s="256" t="s">
        <v>21</v>
      </c>
      <c r="B35" s="297"/>
      <c r="C35" s="341" t="s">
        <v>192</v>
      </c>
      <c r="D35" s="287" t="s">
        <v>61</v>
      </c>
      <c r="E35" s="149"/>
      <c r="F35" s="149"/>
      <c r="G35" s="149"/>
      <c r="H35" s="357"/>
      <c r="I35" s="341" t="s">
        <v>173</v>
      </c>
      <c r="J35" s="422" t="s">
        <v>52</v>
      </c>
      <c r="K35" s="394"/>
      <c r="L35" s="394"/>
      <c r="M35"/>
      <c r="N35"/>
    </row>
    <row r="36" spans="1:14" ht="46.5" customHeight="1">
      <c r="A36" s="258" t="s">
        <v>190</v>
      </c>
      <c r="B36" s="297"/>
      <c r="C36" s="341" t="s">
        <v>188</v>
      </c>
      <c r="D36" s="287"/>
      <c r="E36" s="149" t="s">
        <v>202</v>
      </c>
      <c r="F36" s="149" t="s">
        <v>52</v>
      </c>
      <c r="G36" s="149" t="s">
        <v>200</v>
      </c>
      <c r="H36" s="357" t="s">
        <v>201</v>
      </c>
      <c r="I36" s="341"/>
      <c r="J36" s="423">
        <f aca="true" t="shared" si="3" ref="J36:L37">J37</f>
        <v>199261</v>
      </c>
      <c r="K36" s="397">
        <f t="shared" si="3"/>
        <v>199261</v>
      </c>
      <c r="L36" s="397">
        <f t="shared" si="3"/>
        <v>199261</v>
      </c>
      <c r="M36"/>
      <c r="N36"/>
    </row>
    <row r="37" spans="1:14" ht="36" customHeight="1">
      <c r="A37" s="258" t="s">
        <v>244</v>
      </c>
      <c r="B37" s="297"/>
      <c r="C37" s="305" t="s">
        <v>188</v>
      </c>
      <c r="D37" s="289"/>
      <c r="E37" s="150" t="s">
        <v>202</v>
      </c>
      <c r="F37" s="150" t="s">
        <v>204</v>
      </c>
      <c r="G37" s="150" t="s">
        <v>200</v>
      </c>
      <c r="H37" s="360" t="s">
        <v>201</v>
      </c>
      <c r="I37" s="305"/>
      <c r="J37" s="418">
        <f t="shared" si="3"/>
        <v>199261</v>
      </c>
      <c r="K37" s="397">
        <f t="shared" si="3"/>
        <v>199261</v>
      </c>
      <c r="L37" s="397">
        <f t="shared" si="3"/>
        <v>199261</v>
      </c>
      <c r="M37"/>
      <c r="N37"/>
    </row>
    <row r="38" spans="1:14" ht="24.75" customHeight="1">
      <c r="A38" s="256" t="s">
        <v>1</v>
      </c>
      <c r="B38" s="297"/>
      <c r="C38" s="343" t="s">
        <v>188</v>
      </c>
      <c r="D38" s="287" t="s">
        <v>96</v>
      </c>
      <c r="E38" s="149" t="s">
        <v>202</v>
      </c>
      <c r="F38" s="149" t="s">
        <v>204</v>
      </c>
      <c r="G38" s="149" t="s">
        <v>199</v>
      </c>
      <c r="H38" s="357" t="s">
        <v>201</v>
      </c>
      <c r="I38" s="341"/>
      <c r="J38" s="424">
        <f>J41+J45</f>
        <v>199261</v>
      </c>
      <c r="K38" s="394">
        <f>K41+K45</f>
        <v>199261</v>
      </c>
      <c r="L38" s="394">
        <f>L41+L45</f>
        <v>199261</v>
      </c>
      <c r="M38"/>
      <c r="N38"/>
    </row>
    <row r="39" spans="1:14" ht="40.5" customHeight="1" hidden="1">
      <c r="A39" s="44" t="s">
        <v>107</v>
      </c>
      <c r="B39" s="299"/>
      <c r="C39" s="22" t="s">
        <v>188</v>
      </c>
      <c r="D39" s="21" t="s">
        <v>57</v>
      </c>
      <c r="E39" s="56" t="s">
        <v>202</v>
      </c>
      <c r="F39" s="21" t="s">
        <v>204</v>
      </c>
      <c r="G39" s="21" t="s">
        <v>200</v>
      </c>
      <c r="H39" s="21" t="s">
        <v>201</v>
      </c>
      <c r="I39" s="80"/>
      <c r="J39" s="18" t="s">
        <v>52</v>
      </c>
      <c r="K39" s="72"/>
      <c r="L39" s="72"/>
      <c r="M39"/>
      <c r="N39"/>
    </row>
    <row r="40" spans="1:14" ht="40.5" customHeight="1" hidden="1">
      <c r="A40" s="44"/>
      <c r="B40" s="299"/>
      <c r="C40" s="22"/>
      <c r="D40" s="21"/>
      <c r="E40" s="56" t="s">
        <v>202</v>
      </c>
      <c r="F40" s="21" t="s">
        <v>204</v>
      </c>
      <c r="G40" s="21" t="s">
        <v>199</v>
      </c>
      <c r="H40" s="21" t="s">
        <v>201</v>
      </c>
      <c r="I40" s="80"/>
      <c r="J40" s="18"/>
      <c r="K40" s="72"/>
      <c r="L40" s="72"/>
      <c r="M40"/>
      <c r="N40"/>
    </row>
    <row r="41" spans="1:14" ht="39" customHeight="1">
      <c r="A41" s="256" t="s">
        <v>106</v>
      </c>
      <c r="B41" s="297"/>
      <c r="C41" s="341" t="s">
        <v>188</v>
      </c>
      <c r="D41" s="287" t="s">
        <v>138</v>
      </c>
      <c r="E41" s="149" t="s">
        <v>202</v>
      </c>
      <c r="F41" s="149" t="s">
        <v>204</v>
      </c>
      <c r="G41" s="149" t="s">
        <v>199</v>
      </c>
      <c r="H41" s="357" t="s">
        <v>245</v>
      </c>
      <c r="I41" s="341"/>
      <c r="J41" s="425" t="str">
        <f>J42</f>
        <v>177261</v>
      </c>
      <c r="K41" s="394">
        <f>K42</f>
        <v>177261</v>
      </c>
      <c r="L41" s="394">
        <f>L42</f>
        <v>177261</v>
      </c>
      <c r="M41"/>
      <c r="N41"/>
    </row>
    <row r="42" spans="1:14" ht="24.75" customHeight="1">
      <c r="A42" s="256" t="s">
        <v>191</v>
      </c>
      <c r="B42" s="297"/>
      <c r="C42" s="341" t="s">
        <v>188</v>
      </c>
      <c r="D42" s="287" t="s">
        <v>138</v>
      </c>
      <c r="E42" s="149" t="s">
        <v>202</v>
      </c>
      <c r="F42" s="149" t="s">
        <v>204</v>
      </c>
      <c r="G42" s="149" t="s">
        <v>199</v>
      </c>
      <c r="H42" s="357" t="s">
        <v>245</v>
      </c>
      <c r="I42" s="341" t="s">
        <v>189</v>
      </c>
      <c r="J42" s="422" t="s">
        <v>328</v>
      </c>
      <c r="K42" s="394">
        <v>177261</v>
      </c>
      <c r="L42" s="394">
        <v>177261</v>
      </c>
      <c r="M42"/>
      <c r="N42"/>
    </row>
    <row r="43" spans="1:14" ht="51.75" customHeight="1" hidden="1">
      <c r="A43" s="259" t="s">
        <v>115</v>
      </c>
      <c r="B43" s="297"/>
      <c r="C43" s="341" t="s">
        <v>188</v>
      </c>
      <c r="D43" s="287" t="s">
        <v>139</v>
      </c>
      <c r="E43" s="149"/>
      <c r="F43" s="149"/>
      <c r="G43" s="149"/>
      <c r="H43" s="357"/>
      <c r="I43" s="341"/>
      <c r="J43" s="422" t="s">
        <v>52</v>
      </c>
      <c r="K43" s="394"/>
      <c r="L43" s="394"/>
      <c r="M43"/>
      <c r="N43"/>
    </row>
    <row r="44" spans="1:14" ht="18.75" customHeight="1" hidden="1">
      <c r="A44" s="259" t="s">
        <v>191</v>
      </c>
      <c r="B44" s="297"/>
      <c r="C44" s="341" t="s">
        <v>188</v>
      </c>
      <c r="D44" s="287" t="s">
        <v>139</v>
      </c>
      <c r="E44" s="149"/>
      <c r="F44" s="149"/>
      <c r="G44" s="149"/>
      <c r="H44" s="357"/>
      <c r="I44" s="341" t="s">
        <v>189</v>
      </c>
      <c r="J44" s="422" t="s">
        <v>52</v>
      </c>
      <c r="K44" s="394"/>
      <c r="L44" s="394"/>
      <c r="M44"/>
      <c r="N44"/>
    </row>
    <row r="45" spans="1:14" ht="34.5" customHeight="1">
      <c r="A45" s="259" t="s">
        <v>246</v>
      </c>
      <c r="B45" s="297"/>
      <c r="C45" s="341" t="s">
        <v>188</v>
      </c>
      <c r="D45" s="287"/>
      <c r="E45" s="149" t="s">
        <v>202</v>
      </c>
      <c r="F45" s="149" t="s">
        <v>204</v>
      </c>
      <c r="G45" s="149" t="s">
        <v>199</v>
      </c>
      <c r="H45" s="357" t="s">
        <v>247</v>
      </c>
      <c r="I45" s="341"/>
      <c r="J45" s="422" t="s">
        <v>248</v>
      </c>
      <c r="K45" s="394">
        <f>K46</f>
        <v>22000</v>
      </c>
      <c r="L45" s="394">
        <f>L46</f>
        <v>22000</v>
      </c>
      <c r="M45"/>
      <c r="N45"/>
    </row>
    <row r="46" spans="1:14" ht="18.75" customHeight="1">
      <c r="A46" s="259" t="s">
        <v>191</v>
      </c>
      <c r="B46" s="297"/>
      <c r="C46" s="341" t="s">
        <v>188</v>
      </c>
      <c r="D46" s="287"/>
      <c r="E46" s="149" t="s">
        <v>202</v>
      </c>
      <c r="F46" s="149" t="s">
        <v>204</v>
      </c>
      <c r="G46" s="149" t="s">
        <v>199</v>
      </c>
      <c r="H46" s="357" t="s">
        <v>247</v>
      </c>
      <c r="I46" s="341" t="s">
        <v>189</v>
      </c>
      <c r="J46" s="422" t="s">
        <v>248</v>
      </c>
      <c r="K46" s="394">
        <v>22000</v>
      </c>
      <c r="L46" s="394">
        <v>22000</v>
      </c>
      <c r="M46"/>
      <c r="N46"/>
    </row>
    <row r="47" spans="1:14" ht="27.75" customHeight="1">
      <c r="A47" s="260" t="s">
        <v>285</v>
      </c>
      <c r="B47" s="300"/>
      <c r="C47" s="305" t="s">
        <v>281</v>
      </c>
      <c r="D47" s="289"/>
      <c r="E47" s="150" t="s">
        <v>200</v>
      </c>
      <c r="F47" s="150" t="s">
        <v>52</v>
      </c>
      <c r="G47" s="150" t="s">
        <v>200</v>
      </c>
      <c r="H47" s="360" t="s">
        <v>201</v>
      </c>
      <c r="I47" s="305"/>
      <c r="J47" s="423" t="str">
        <f>J48</f>
        <v>20000</v>
      </c>
      <c r="K47" s="397">
        <f aca="true" t="shared" si="4" ref="K47:L51">K48</f>
        <v>20000</v>
      </c>
      <c r="L47" s="397">
        <f t="shared" si="4"/>
        <v>20000</v>
      </c>
      <c r="M47"/>
      <c r="N47"/>
    </row>
    <row r="48" spans="1:14" ht="24" customHeight="1">
      <c r="A48" s="261" t="s">
        <v>187</v>
      </c>
      <c r="B48" s="301"/>
      <c r="C48" s="306" t="s">
        <v>281</v>
      </c>
      <c r="D48" s="291"/>
      <c r="E48" s="152" t="s">
        <v>11</v>
      </c>
      <c r="F48" s="152" t="s">
        <v>52</v>
      </c>
      <c r="G48" s="152" t="s">
        <v>200</v>
      </c>
      <c r="H48" s="356" t="s">
        <v>201</v>
      </c>
      <c r="I48" s="306"/>
      <c r="J48" s="426" t="str">
        <f>J49</f>
        <v>20000</v>
      </c>
      <c r="K48" s="398">
        <f t="shared" si="4"/>
        <v>20000</v>
      </c>
      <c r="L48" s="398">
        <f t="shared" si="4"/>
        <v>20000</v>
      </c>
      <c r="M48"/>
      <c r="N48"/>
    </row>
    <row r="49" spans="1:14" ht="30" customHeight="1">
      <c r="A49" s="261" t="s">
        <v>105</v>
      </c>
      <c r="B49" s="297"/>
      <c r="C49" s="341" t="s">
        <v>281</v>
      </c>
      <c r="D49" s="287"/>
      <c r="E49" s="149" t="s">
        <v>11</v>
      </c>
      <c r="F49" s="149" t="s">
        <v>10</v>
      </c>
      <c r="G49" s="149" t="s">
        <v>200</v>
      </c>
      <c r="H49" s="357" t="s">
        <v>201</v>
      </c>
      <c r="I49" s="341"/>
      <c r="J49" s="426" t="str">
        <f>J51</f>
        <v>20000</v>
      </c>
      <c r="K49" s="394">
        <f t="shared" si="4"/>
        <v>20000</v>
      </c>
      <c r="L49" s="394">
        <f t="shared" si="4"/>
        <v>20000</v>
      </c>
      <c r="M49"/>
      <c r="N49"/>
    </row>
    <row r="50" spans="1:14" ht="30" customHeight="1">
      <c r="A50" s="261" t="s">
        <v>105</v>
      </c>
      <c r="B50" s="297"/>
      <c r="C50" s="341" t="s">
        <v>281</v>
      </c>
      <c r="D50" s="287"/>
      <c r="E50" s="149" t="s">
        <v>11</v>
      </c>
      <c r="F50" s="149" t="s">
        <v>10</v>
      </c>
      <c r="G50" s="149" t="s">
        <v>199</v>
      </c>
      <c r="H50" s="357" t="s">
        <v>201</v>
      </c>
      <c r="I50" s="341"/>
      <c r="J50" s="426" t="str">
        <f>J51</f>
        <v>20000</v>
      </c>
      <c r="K50" s="394">
        <f t="shared" si="4"/>
        <v>20000</v>
      </c>
      <c r="L50" s="394">
        <f t="shared" si="4"/>
        <v>20000</v>
      </c>
      <c r="M50"/>
      <c r="N50"/>
    </row>
    <row r="51" spans="1:14" ht="18.75" customHeight="1">
      <c r="A51" s="44" t="s">
        <v>282</v>
      </c>
      <c r="B51" s="297"/>
      <c r="C51" s="341" t="s">
        <v>281</v>
      </c>
      <c r="D51" s="287"/>
      <c r="E51" s="149" t="s">
        <v>11</v>
      </c>
      <c r="F51" s="149" t="s">
        <v>10</v>
      </c>
      <c r="G51" s="149" t="s">
        <v>199</v>
      </c>
      <c r="H51" s="357" t="s">
        <v>283</v>
      </c>
      <c r="I51" s="341"/>
      <c r="J51" s="420" t="str">
        <f>J52</f>
        <v>20000</v>
      </c>
      <c r="K51" s="394">
        <f t="shared" si="4"/>
        <v>20000</v>
      </c>
      <c r="L51" s="394">
        <f t="shared" si="4"/>
        <v>20000</v>
      </c>
      <c r="M51"/>
      <c r="N51"/>
    </row>
    <row r="52" spans="1:14" ht="18.75" customHeight="1">
      <c r="A52" s="44" t="s">
        <v>282</v>
      </c>
      <c r="B52" s="297"/>
      <c r="C52" s="341" t="s">
        <v>281</v>
      </c>
      <c r="D52" s="287"/>
      <c r="E52" s="149" t="s">
        <v>11</v>
      </c>
      <c r="F52" s="149" t="s">
        <v>10</v>
      </c>
      <c r="G52" s="149" t="s">
        <v>199</v>
      </c>
      <c r="H52" s="357" t="s">
        <v>283</v>
      </c>
      <c r="I52" s="341" t="s">
        <v>284</v>
      </c>
      <c r="J52" s="422" t="s">
        <v>332</v>
      </c>
      <c r="K52" s="394">
        <v>20000</v>
      </c>
      <c r="L52" s="394">
        <v>20000</v>
      </c>
      <c r="M52"/>
      <c r="N52"/>
    </row>
    <row r="53" spans="1:14" ht="20.25" customHeight="1">
      <c r="A53" s="261" t="s">
        <v>167</v>
      </c>
      <c r="B53" s="300"/>
      <c r="C53" s="305" t="s">
        <v>166</v>
      </c>
      <c r="D53" s="289" t="s">
        <v>140</v>
      </c>
      <c r="E53" s="150" t="s">
        <v>200</v>
      </c>
      <c r="F53" s="150" t="s">
        <v>52</v>
      </c>
      <c r="G53" s="150" t="s">
        <v>200</v>
      </c>
      <c r="H53" s="360" t="s">
        <v>201</v>
      </c>
      <c r="I53" s="305"/>
      <c r="J53" s="427">
        <f>J54+J62+J64+J66+J68</f>
        <v>217700</v>
      </c>
      <c r="K53" s="399">
        <f>K54+K62+K64+K66+K68</f>
        <v>221000</v>
      </c>
      <c r="L53" s="399">
        <f>L54+L62+L64+L66+L68</f>
        <v>224400</v>
      </c>
      <c r="M53"/>
      <c r="N53"/>
    </row>
    <row r="54" spans="1:14" ht="38.25" customHeight="1">
      <c r="A54" s="261" t="s">
        <v>286</v>
      </c>
      <c r="B54" s="300"/>
      <c r="C54" s="305" t="s">
        <v>166</v>
      </c>
      <c r="D54" s="289"/>
      <c r="E54" s="150" t="s">
        <v>202</v>
      </c>
      <c r="F54" s="150" t="s">
        <v>52</v>
      </c>
      <c r="G54" s="150" t="s">
        <v>200</v>
      </c>
      <c r="H54" s="360" t="s">
        <v>201</v>
      </c>
      <c r="I54" s="305"/>
      <c r="J54" s="427"/>
      <c r="K54" s="399"/>
      <c r="L54" s="399"/>
      <c r="M54"/>
      <c r="N54"/>
    </row>
    <row r="55" spans="1:14" ht="27" customHeight="1">
      <c r="A55" s="262" t="s">
        <v>287</v>
      </c>
      <c r="B55" s="301"/>
      <c r="C55" s="306" t="s">
        <v>166</v>
      </c>
      <c r="D55" s="291"/>
      <c r="E55" s="152" t="s">
        <v>202</v>
      </c>
      <c r="F55" s="152" t="s">
        <v>204</v>
      </c>
      <c r="G55" s="152" t="s">
        <v>200</v>
      </c>
      <c r="H55" s="356" t="s">
        <v>201</v>
      </c>
      <c r="I55" s="306"/>
      <c r="J55" s="428"/>
      <c r="K55" s="400"/>
      <c r="L55" s="400"/>
      <c r="M55"/>
      <c r="N55"/>
    </row>
    <row r="56" spans="1:14" ht="18.75" customHeight="1">
      <c r="A56" s="262" t="s">
        <v>230</v>
      </c>
      <c r="B56" s="301"/>
      <c r="C56" s="306" t="s">
        <v>166</v>
      </c>
      <c r="D56" s="291"/>
      <c r="E56" s="152" t="s">
        <v>202</v>
      </c>
      <c r="F56" s="152" t="s">
        <v>204</v>
      </c>
      <c r="G56" s="152" t="s">
        <v>199</v>
      </c>
      <c r="H56" s="356" t="s">
        <v>201</v>
      </c>
      <c r="I56" s="306"/>
      <c r="J56" s="428"/>
      <c r="K56" s="400"/>
      <c r="L56" s="400"/>
      <c r="M56"/>
      <c r="N56"/>
    </row>
    <row r="57" spans="1:14" ht="53.25" customHeight="1">
      <c r="A57" s="262" t="s">
        <v>288</v>
      </c>
      <c r="B57" s="301"/>
      <c r="C57" s="306" t="s">
        <v>166</v>
      </c>
      <c r="D57" s="291"/>
      <c r="E57" s="152" t="s">
        <v>202</v>
      </c>
      <c r="F57" s="152" t="s">
        <v>204</v>
      </c>
      <c r="G57" s="152" t="s">
        <v>199</v>
      </c>
      <c r="H57" s="356" t="s">
        <v>289</v>
      </c>
      <c r="I57" s="306"/>
      <c r="J57" s="428"/>
      <c r="K57" s="400"/>
      <c r="L57" s="400"/>
      <c r="M57"/>
      <c r="N57"/>
    </row>
    <row r="58" spans="1:14" ht="26.25" customHeight="1">
      <c r="A58" s="262" t="s">
        <v>290</v>
      </c>
      <c r="B58" s="301"/>
      <c r="C58" s="306" t="s">
        <v>166</v>
      </c>
      <c r="D58" s="291"/>
      <c r="E58" s="152" t="s">
        <v>202</v>
      </c>
      <c r="F58" s="152" t="s">
        <v>204</v>
      </c>
      <c r="G58" s="152" t="s">
        <v>199</v>
      </c>
      <c r="H58" s="356" t="s">
        <v>289</v>
      </c>
      <c r="I58" s="306" t="s">
        <v>173</v>
      </c>
      <c r="J58" s="428"/>
      <c r="K58" s="400"/>
      <c r="L58" s="400"/>
      <c r="M58"/>
      <c r="N58"/>
    </row>
    <row r="59" spans="1:14" ht="26.25" customHeight="1">
      <c r="A59" s="262" t="s">
        <v>291</v>
      </c>
      <c r="B59" s="301"/>
      <c r="C59" s="306" t="s">
        <v>166</v>
      </c>
      <c r="D59" s="291"/>
      <c r="E59" s="152" t="s">
        <v>11</v>
      </c>
      <c r="F59" s="152" t="s">
        <v>52</v>
      </c>
      <c r="G59" s="152" t="s">
        <v>200</v>
      </c>
      <c r="H59" s="356" t="s">
        <v>201</v>
      </c>
      <c r="I59" s="306"/>
      <c r="J59" s="428"/>
      <c r="K59" s="400"/>
      <c r="L59" s="400"/>
      <c r="M59"/>
      <c r="N59"/>
    </row>
    <row r="60" spans="1:14" ht="26.25" customHeight="1">
      <c r="A60" s="262" t="s">
        <v>230</v>
      </c>
      <c r="B60" s="301"/>
      <c r="C60" s="306" t="s">
        <v>166</v>
      </c>
      <c r="D60" s="291"/>
      <c r="E60" s="152" t="s">
        <v>11</v>
      </c>
      <c r="F60" s="152" t="s">
        <v>10</v>
      </c>
      <c r="G60" s="152" t="s">
        <v>200</v>
      </c>
      <c r="H60" s="356" t="s">
        <v>201</v>
      </c>
      <c r="I60" s="306"/>
      <c r="J60" s="428"/>
      <c r="K60" s="400"/>
      <c r="L60" s="400"/>
      <c r="M60"/>
      <c r="N60"/>
    </row>
    <row r="61" spans="1:14" ht="26.25" customHeight="1">
      <c r="A61" s="262" t="s">
        <v>230</v>
      </c>
      <c r="B61" s="301"/>
      <c r="C61" s="306" t="s">
        <v>166</v>
      </c>
      <c r="D61" s="291"/>
      <c r="E61" s="152" t="s">
        <v>11</v>
      </c>
      <c r="F61" s="152" t="s">
        <v>10</v>
      </c>
      <c r="G61" s="152" t="s">
        <v>199</v>
      </c>
      <c r="H61" s="356" t="s">
        <v>201</v>
      </c>
      <c r="I61" s="306"/>
      <c r="J61" s="428"/>
      <c r="K61" s="400"/>
      <c r="L61" s="400"/>
      <c r="M61"/>
      <c r="N61"/>
    </row>
    <row r="62" spans="1:14" ht="26.25" customHeight="1">
      <c r="A62" s="262" t="s">
        <v>292</v>
      </c>
      <c r="B62" s="301"/>
      <c r="C62" s="306" t="s">
        <v>166</v>
      </c>
      <c r="D62" s="291"/>
      <c r="E62" s="152" t="s">
        <v>11</v>
      </c>
      <c r="F62" s="152" t="s">
        <v>10</v>
      </c>
      <c r="G62" s="152" t="s">
        <v>199</v>
      </c>
      <c r="H62" s="356" t="s">
        <v>15</v>
      </c>
      <c r="I62" s="306"/>
      <c r="J62" s="428">
        <f>J63</f>
        <v>82500</v>
      </c>
      <c r="K62" s="401">
        <f>K63</f>
        <v>85800</v>
      </c>
      <c r="L62" s="401">
        <f>L63</f>
        <v>89200</v>
      </c>
      <c r="M62"/>
      <c r="N62"/>
    </row>
    <row r="63" spans="1:14" ht="26.25" customHeight="1">
      <c r="A63" s="262" t="s">
        <v>290</v>
      </c>
      <c r="B63" s="301"/>
      <c r="C63" s="306" t="s">
        <v>166</v>
      </c>
      <c r="D63" s="291"/>
      <c r="E63" s="152" t="s">
        <v>11</v>
      </c>
      <c r="F63" s="152" t="s">
        <v>10</v>
      </c>
      <c r="G63" s="152" t="s">
        <v>199</v>
      </c>
      <c r="H63" s="356" t="s">
        <v>15</v>
      </c>
      <c r="I63" s="306" t="s">
        <v>173</v>
      </c>
      <c r="J63" s="428">
        <v>82500</v>
      </c>
      <c r="K63" s="401">
        <v>85800</v>
      </c>
      <c r="L63" s="401">
        <v>89200</v>
      </c>
      <c r="M63"/>
      <c r="N63"/>
    </row>
    <row r="64" spans="1:14" ht="36" customHeight="1">
      <c r="A64" s="262" t="s">
        <v>7</v>
      </c>
      <c r="B64" s="301"/>
      <c r="C64" s="306" t="s">
        <v>166</v>
      </c>
      <c r="D64" s="291"/>
      <c r="E64" s="152" t="s">
        <v>11</v>
      </c>
      <c r="F64" s="152" t="s">
        <v>10</v>
      </c>
      <c r="G64" s="152" t="s">
        <v>199</v>
      </c>
      <c r="H64" s="356" t="s">
        <v>16</v>
      </c>
      <c r="I64" s="306"/>
      <c r="J64" s="428">
        <f>J65</f>
        <v>117000</v>
      </c>
      <c r="K64" s="401">
        <f>K65</f>
        <v>117000</v>
      </c>
      <c r="L64" s="401">
        <f>L65</f>
        <v>117000</v>
      </c>
      <c r="M64"/>
      <c r="N64"/>
    </row>
    <row r="65" spans="1:14" ht="26.25" customHeight="1">
      <c r="A65" s="262" t="s">
        <v>290</v>
      </c>
      <c r="B65" s="301"/>
      <c r="C65" s="306" t="s">
        <v>166</v>
      </c>
      <c r="D65" s="291"/>
      <c r="E65" s="152" t="s">
        <v>11</v>
      </c>
      <c r="F65" s="152" t="s">
        <v>10</v>
      </c>
      <c r="G65" s="152" t="s">
        <v>199</v>
      </c>
      <c r="H65" s="356" t="s">
        <v>16</v>
      </c>
      <c r="I65" s="306" t="s">
        <v>173</v>
      </c>
      <c r="J65" s="428">
        <v>117000</v>
      </c>
      <c r="K65" s="401">
        <v>117000</v>
      </c>
      <c r="L65" s="401">
        <v>117000</v>
      </c>
      <c r="M65"/>
      <c r="N65"/>
    </row>
    <row r="66" spans="1:12" ht="33" customHeight="1">
      <c r="A66" s="263" t="s">
        <v>142</v>
      </c>
      <c r="B66" s="297"/>
      <c r="C66" s="341" t="s">
        <v>166</v>
      </c>
      <c r="D66" s="324" t="s">
        <v>147</v>
      </c>
      <c r="E66" s="152" t="s">
        <v>11</v>
      </c>
      <c r="F66" s="152" t="s">
        <v>10</v>
      </c>
      <c r="G66" s="152" t="s">
        <v>199</v>
      </c>
      <c r="H66" s="356" t="s">
        <v>17</v>
      </c>
      <c r="I66" s="381"/>
      <c r="J66" s="422" t="str">
        <f>J67</f>
        <v>2000,00</v>
      </c>
      <c r="K66" s="402">
        <f>K67</f>
        <v>2000</v>
      </c>
      <c r="L66" s="402">
        <f>L67</f>
        <v>2000</v>
      </c>
    </row>
    <row r="67" spans="1:12" ht="21.75" customHeight="1">
      <c r="A67" s="264" t="s">
        <v>185</v>
      </c>
      <c r="B67" s="297"/>
      <c r="C67" s="341" t="s">
        <v>166</v>
      </c>
      <c r="D67" s="324" t="s">
        <v>147</v>
      </c>
      <c r="E67" s="152" t="s">
        <v>11</v>
      </c>
      <c r="F67" s="152" t="s">
        <v>10</v>
      </c>
      <c r="G67" s="152" t="s">
        <v>199</v>
      </c>
      <c r="H67" s="356" t="s">
        <v>17</v>
      </c>
      <c r="I67" s="381" t="s">
        <v>184</v>
      </c>
      <c r="J67" s="429" t="s">
        <v>243</v>
      </c>
      <c r="K67" s="402">
        <v>2000</v>
      </c>
      <c r="L67" s="402">
        <v>2000</v>
      </c>
    </row>
    <row r="68" spans="1:12" ht="17.25" customHeight="1">
      <c r="A68" s="265" t="s">
        <v>231</v>
      </c>
      <c r="B68" s="297"/>
      <c r="C68" s="341" t="s">
        <v>166</v>
      </c>
      <c r="D68" s="324"/>
      <c r="E68" s="152" t="s">
        <v>11</v>
      </c>
      <c r="F68" s="152" t="s">
        <v>10</v>
      </c>
      <c r="G68" s="152" t="s">
        <v>199</v>
      </c>
      <c r="H68" s="356" t="s">
        <v>232</v>
      </c>
      <c r="I68" s="381"/>
      <c r="J68" s="429" t="s">
        <v>249</v>
      </c>
      <c r="K68" s="402">
        <f>K69</f>
        <v>16200</v>
      </c>
      <c r="L68" s="402">
        <f>L69</f>
        <v>16200</v>
      </c>
    </row>
    <row r="69" spans="1:12" ht="28.5" customHeight="1">
      <c r="A69" s="256" t="s">
        <v>21</v>
      </c>
      <c r="B69" s="297"/>
      <c r="C69" s="341" t="s">
        <v>166</v>
      </c>
      <c r="D69" s="324"/>
      <c r="E69" s="152" t="s">
        <v>11</v>
      </c>
      <c r="F69" s="152" t="s">
        <v>10</v>
      </c>
      <c r="G69" s="152" t="s">
        <v>199</v>
      </c>
      <c r="H69" s="356" t="s">
        <v>232</v>
      </c>
      <c r="I69" s="381" t="s">
        <v>173</v>
      </c>
      <c r="J69" s="429" t="s">
        <v>249</v>
      </c>
      <c r="K69" s="402">
        <v>16200</v>
      </c>
      <c r="L69" s="402">
        <v>16200</v>
      </c>
    </row>
    <row r="70" spans="1:12" ht="15" customHeight="1">
      <c r="A70" s="43" t="s">
        <v>82</v>
      </c>
      <c r="B70" s="158"/>
      <c r="C70" s="344" t="s">
        <v>81</v>
      </c>
      <c r="D70" s="160"/>
      <c r="E70" s="159" t="s">
        <v>200</v>
      </c>
      <c r="F70" s="160" t="s">
        <v>52</v>
      </c>
      <c r="G70" s="160" t="s">
        <v>200</v>
      </c>
      <c r="H70" s="160" t="s">
        <v>201</v>
      </c>
      <c r="I70" s="382"/>
      <c r="J70" s="430">
        <f>J71</f>
        <v>0</v>
      </c>
      <c r="K70" s="451"/>
      <c r="L70" s="73"/>
    </row>
    <row r="71" spans="1:12" ht="21" customHeight="1">
      <c r="A71" s="256" t="s">
        <v>174</v>
      </c>
      <c r="B71" s="297"/>
      <c r="C71" s="341" t="s">
        <v>172</v>
      </c>
      <c r="D71" s="287"/>
      <c r="E71" s="149" t="s">
        <v>200</v>
      </c>
      <c r="F71" s="149" t="s">
        <v>52</v>
      </c>
      <c r="G71" s="149" t="s">
        <v>200</v>
      </c>
      <c r="H71" s="357" t="s">
        <v>201</v>
      </c>
      <c r="I71" s="297"/>
      <c r="J71" s="420">
        <f>J72</f>
        <v>0</v>
      </c>
      <c r="K71" s="394"/>
      <c r="L71" s="394"/>
    </row>
    <row r="72" spans="1:12" ht="32.25" customHeight="1">
      <c r="A72" s="256" t="s">
        <v>187</v>
      </c>
      <c r="B72" s="297"/>
      <c r="C72" s="341" t="s">
        <v>172</v>
      </c>
      <c r="D72" s="287" t="s">
        <v>140</v>
      </c>
      <c r="E72" s="149" t="s">
        <v>11</v>
      </c>
      <c r="F72" s="149" t="s">
        <v>52</v>
      </c>
      <c r="G72" s="149" t="s">
        <v>200</v>
      </c>
      <c r="H72" s="357" t="s">
        <v>201</v>
      </c>
      <c r="I72" s="297"/>
      <c r="J72" s="420">
        <f>J73</f>
        <v>0</v>
      </c>
      <c r="K72" s="394"/>
      <c r="L72" s="394"/>
    </row>
    <row r="73" spans="1:12" ht="25.5" customHeight="1">
      <c r="A73" s="256" t="s">
        <v>105</v>
      </c>
      <c r="B73" s="302"/>
      <c r="C73" s="341" t="s">
        <v>172</v>
      </c>
      <c r="D73" s="324" t="s">
        <v>141</v>
      </c>
      <c r="E73" s="152" t="s">
        <v>11</v>
      </c>
      <c r="F73" s="152" t="s">
        <v>10</v>
      </c>
      <c r="G73" s="152" t="s">
        <v>200</v>
      </c>
      <c r="H73" s="356" t="s">
        <v>201</v>
      </c>
      <c r="I73" s="383"/>
      <c r="J73" s="420">
        <f>J75</f>
        <v>0</v>
      </c>
      <c r="K73" s="394"/>
      <c r="L73" s="394"/>
    </row>
    <row r="74" spans="1:12" ht="25.5" customHeight="1">
      <c r="A74" s="256" t="s">
        <v>105</v>
      </c>
      <c r="B74" s="302"/>
      <c r="C74" s="341" t="s">
        <v>172</v>
      </c>
      <c r="D74" s="324" t="s">
        <v>141</v>
      </c>
      <c r="E74" s="152" t="s">
        <v>11</v>
      </c>
      <c r="F74" s="152" t="s">
        <v>10</v>
      </c>
      <c r="G74" s="152" t="s">
        <v>199</v>
      </c>
      <c r="H74" s="356" t="s">
        <v>201</v>
      </c>
      <c r="I74" s="383"/>
      <c r="J74" s="420">
        <f>J76</f>
        <v>0</v>
      </c>
      <c r="K74" s="394"/>
      <c r="L74" s="394"/>
    </row>
    <row r="75" spans="1:12" ht="43.5" customHeight="1">
      <c r="A75" s="256" t="s">
        <v>98</v>
      </c>
      <c r="B75" s="302"/>
      <c r="C75" s="341" t="s">
        <v>172</v>
      </c>
      <c r="D75" s="324" t="s">
        <v>148</v>
      </c>
      <c r="E75" s="152" t="s">
        <v>11</v>
      </c>
      <c r="F75" s="152" t="s">
        <v>10</v>
      </c>
      <c r="G75" s="152" t="s">
        <v>199</v>
      </c>
      <c r="H75" s="356" t="s">
        <v>9</v>
      </c>
      <c r="I75" s="383"/>
      <c r="J75" s="420">
        <f>J76+J77</f>
        <v>0</v>
      </c>
      <c r="K75" s="394"/>
      <c r="L75" s="394"/>
    </row>
    <row r="76" spans="1:12" ht="29.25" customHeight="1">
      <c r="A76" s="256" t="s">
        <v>176</v>
      </c>
      <c r="B76" s="302"/>
      <c r="C76" s="341" t="s">
        <v>172</v>
      </c>
      <c r="D76" s="324" t="s">
        <v>101</v>
      </c>
      <c r="E76" s="152" t="s">
        <v>11</v>
      </c>
      <c r="F76" s="152" t="s">
        <v>10</v>
      </c>
      <c r="G76" s="152" t="s">
        <v>199</v>
      </c>
      <c r="H76" s="356" t="s">
        <v>9</v>
      </c>
      <c r="I76" s="381" t="s">
        <v>175</v>
      </c>
      <c r="J76" s="431"/>
      <c r="K76" s="394"/>
      <c r="L76" s="394"/>
    </row>
    <row r="77" spans="1:12" ht="31.5" customHeight="1">
      <c r="A77" s="256" t="s">
        <v>20</v>
      </c>
      <c r="B77" s="297"/>
      <c r="C77" s="341" t="s">
        <v>172</v>
      </c>
      <c r="D77" s="324" t="s">
        <v>101</v>
      </c>
      <c r="E77" s="152" t="s">
        <v>11</v>
      </c>
      <c r="F77" s="152" t="s">
        <v>10</v>
      </c>
      <c r="G77" s="152" t="s">
        <v>199</v>
      </c>
      <c r="H77" s="356" t="s">
        <v>9</v>
      </c>
      <c r="I77" s="381" t="s">
        <v>173</v>
      </c>
      <c r="J77" s="431"/>
      <c r="K77" s="394"/>
      <c r="L77" s="394"/>
    </row>
    <row r="78" spans="1:14" s="25" customFormat="1" ht="28.5" customHeight="1">
      <c r="A78" s="43" t="s">
        <v>80</v>
      </c>
      <c r="B78" s="161"/>
      <c r="C78" s="344" t="s">
        <v>79</v>
      </c>
      <c r="D78" s="160"/>
      <c r="E78" s="178" t="s">
        <v>200</v>
      </c>
      <c r="F78" s="178" t="s">
        <v>52</v>
      </c>
      <c r="G78" s="178" t="s">
        <v>200</v>
      </c>
      <c r="H78" s="160" t="s">
        <v>201</v>
      </c>
      <c r="I78" s="384"/>
      <c r="J78" s="377">
        <f>J79</f>
        <v>10000</v>
      </c>
      <c r="K78" s="162">
        <f>K79</f>
        <v>10000</v>
      </c>
      <c r="L78" s="162">
        <f>L79</f>
        <v>10000</v>
      </c>
      <c r="M78" s="26"/>
      <c r="N78" s="26"/>
    </row>
    <row r="79" spans="1:14" ht="47.25" customHeight="1">
      <c r="A79" s="266" t="s">
        <v>104</v>
      </c>
      <c r="B79" s="303"/>
      <c r="C79" s="345" t="s">
        <v>197</v>
      </c>
      <c r="D79" s="325"/>
      <c r="E79" s="164" t="s">
        <v>200</v>
      </c>
      <c r="F79" s="164" t="s">
        <v>52</v>
      </c>
      <c r="G79" s="164" t="s">
        <v>200</v>
      </c>
      <c r="H79" s="361" t="s">
        <v>201</v>
      </c>
      <c r="I79" s="385"/>
      <c r="J79" s="432">
        <f>J80+J88</f>
        <v>10000</v>
      </c>
      <c r="K79" s="403">
        <f>K80+K88</f>
        <v>10000</v>
      </c>
      <c r="L79" s="403">
        <f>L80+L88</f>
        <v>10000</v>
      </c>
      <c r="M79"/>
      <c r="N79"/>
    </row>
    <row r="80" spans="1:14" ht="77.25" customHeight="1">
      <c r="A80" s="267" t="s">
        <v>293</v>
      </c>
      <c r="B80" s="304"/>
      <c r="C80" s="346" t="s">
        <v>197</v>
      </c>
      <c r="D80" s="293" t="s">
        <v>37</v>
      </c>
      <c r="E80" s="165" t="s">
        <v>210</v>
      </c>
      <c r="F80" s="165" t="s">
        <v>52</v>
      </c>
      <c r="G80" s="165" t="s">
        <v>200</v>
      </c>
      <c r="H80" s="362" t="s">
        <v>201</v>
      </c>
      <c r="I80" s="341"/>
      <c r="J80" s="433"/>
      <c r="K80" s="397"/>
      <c r="L80" s="397"/>
      <c r="M80"/>
      <c r="N80"/>
    </row>
    <row r="81" spans="1:14" ht="104.25" customHeight="1">
      <c r="A81" s="268" t="s">
        <v>294</v>
      </c>
      <c r="B81" s="304"/>
      <c r="C81" s="341" t="s">
        <v>197</v>
      </c>
      <c r="D81" s="287" t="s">
        <v>62</v>
      </c>
      <c r="E81" s="149" t="s">
        <v>210</v>
      </c>
      <c r="F81" s="149" t="s">
        <v>198</v>
      </c>
      <c r="G81" s="149" t="s">
        <v>200</v>
      </c>
      <c r="H81" s="357" t="s">
        <v>201</v>
      </c>
      <c r="I81" s="341"/>
      <c r="J81" s="420"/>
      <c r="K81" s="394"/>
      <c r="L81" s="394"/>
      <c r="M81"/>
      <c r="N81"/>
    </row>
    <row r="82" spans="1:14" ht="88.5" customHeight="1">
      <c r="A82" s="269" t="s">
        <v>35</v>
      </c>
      <c r="B82" s="304"/>
      <c r="C82" s="341" t="s">
        <v>197</v>
      </c>
      <c r="D82" s="290" t="s">
        <v>38</v>
      </c>
      <c r="E82" s="152" t="s">
        <v>210</v>
      </c>
      <c r="F82" s="152" t="s">
        <v>198</v>
      </c>
      <c r="G82" s="152" t="s">
        <v>199</v>
      </c>
      <c r="H82" s="356" t="s">
        <v>201</v>
      </c>
      <c r="I82" s="341"/>
      <c r="J82" s="434"/>
      <c r="K82" s="394"/>
      <c r="L82" s="394"/>
      <c r="M82"/>
      <c r="N82"/>
    </row>
    <row r="83" spans="1:14" ht="42" customHeight="1">
      <c r="A83" s="269" t="s">
        <v>36</v>
      </c>
      <c r="B83" s="304"/>
      <c r="C83" s="341" t="s">
        <v>197</v>
      </c>
      <c r="D83" s="290" t="s">
        <v>39</v>
      </c>
      <c r="E83" s="152" t="s">
        <v>210</v>
      </c>
      <c r="F83" s="152" t="s">
        <v>198</v>
      </c>
      <c r="G83" s="152" t="s">
        <v>199</v>
      </c>
      <c r="H83" s="356" t="s">
        <v>250</v>
      </c>
      <c r="I83" s="341"/>
      <c r="J83" s="434"/>
      <c r="K83" s="394"/>
      <c r="L83" s="394"/>
      <c r="M83"/>
      <c r="N83"/>
    </row>
    <row r="84" spans="1:14" ht="22.5" customHeight="1">
      <c r="A84" s="256" t="s">
        <v>290</v>
      </c>
      <c r="B84" s="304"/>
      <c r="C84" s="341" t="s">
        <v>197</v>
      </c>
      <c r="D84" s="290" t="s">
        <v>39</v>
      </c>
      <c r="E84" s="152" t="s">
        <v>210</v>
      </c>
      <c r="F84" s="152" t="s">
        <v>198</v>
      </c>
      <c r="G84" s="152" t="s">
        <v>199</v>
      </c>
      <c r="H84" s="356" t="s">
        <v>250</v>
      </c>
      <c r="I84" s="341" t="s">
        <v>173</v>
      </c>
      <c r="J84" s="434"/>
      <c r="K84" s="394"/>
      <c r="L84" s="394"/>
      <c r="M84"/>
      <c r="N84"/>
    </row>
    <row r="85" spans="1:14" ht="38.25" customHeight="1">
      <c r="A85" s="256" t="s">
        <v>295</v>
      </c>
      <c r="B85" s="304"/>
      <c r="C85" s="341" t="s">
        <v>197</v>
      </c>
      <c r="D85" s="290"/>
      <c r="E85" s="152" t="s">
        <v>210</v>
      </c>
      <c r="F85" s="152" t="s">
        <v>198</v>
      </c>
      <c r="G85" s="152" t="s">
        <v>205</v>
      </c>
      <c r="H85" s="356" t="s">
        <v>201</v>
      </c>
      <c r="I85" s="341"/>
      <c r="J85" s="434"/>
      <c r="K85" s="394"/>
      <c r="L85" s="394"/>
      <c r="M85"/>
      <c r="N85"/>
    </row>
    <row r="86" spans="1:14" ht="38.25" customHeight="1">
      <c r="A86" s="256" t="s">
        <v>296</v>
      </c>
      <c r="B86" s="304"/>
      <c r="C86" s="341" t="s">
        <v>197</v>
      </c>
      <c r="D86" s="290"/>
      <c r="E86" s="152" t="s">
        <v>210</v>
      </c>
      <c r="F86" s="152" t="s">
        <v>198</v>
      </c>
      <c r="G86" s="152" t="s">
        <v>205</v>
      </c>
      <c r="H86" s="356" t="s">
        <v>297</v>
      </c>
      <c r="I86" s="341"/>
      <c r="J86" s="434"/>
      <c r="K86" s="394"/>
      <c r="L86" s="394"/>
      <c r="M86"/>
      <c r="N86"/>
    </row>
    <row r="87" spans="1:14" ht="22.5" customHeight="1">
      <c r="A87" s="256" t="s">
        <v>290</v>
      </c>
      <c r="B87" s="304"/>
      <c r="C87" s="341" t="s">
        <v>197</v>
      </c>
      <c r="D87" s="290" t="s">
        <v>39</v>
      </c>
      <c r="E87" s="152" t="s">
        <v>210</v>
      </c>
      <c r="F87" s="152" t="s">
        <v>198</v>
      </c>
      <c r="G87" s="152" t="s">
        <v>205</v>
      </c>
      <c r="H87" s="356" t="s">
        <v>297</v>
      </c>
      <c r="I87" s="341" t="s">
        <v>173</v>
      </c>
      <c r="J87" s="434"/>
      <c r="K87" s="394"/>
      <c r="L87" s="394"/>
      <c r="M87"/>
      <c r="N87"/>
    </row>
    <row r="88" spans="1:14" ht="27" customHeight="1">
      <c r="A88" s="256" t="s">
        <v>291</v>
      </c>
      <c r="B88" s="304"/>
      <c r="C88" s="341" t="s">
        <v>197</v>
      </c>
      <c r="D88" s="290"/>
      <c r="E88" s="152" t="s">
        <v>11</v>
      </c>
      <c r="F88" s="152" t="s">
        <v>52</v>
      </c>
      <c r="G88" s="152" t="s">
        <v>200</v>
      </c>
      <c r="H88" s="356" t="s">
        <v>201</v>
      </c>
      <c r="I88" s="341"/>
      <c r="J88" s="434">
        <f aca="true" t="shared" si="5" ref="J88:L89">J89</f>
        <v>10000</v>
      </c>
      <c r="K88" s="394">
        <f t="shared" si="5"/>
        <v>10000</v>
      </c>
      <c r="L88" s="394">
        <f t="shared" si="5"/>
        <v>10000</v>
      </c>
      <c r="M88"/>
      <c r="N88"/>
    </row>
    <row r="89" spans="1:14" ht="27" customHeight="1">
      <c r="A89" s="256" t="s">
        <v>230</v>
      </c>
      <c r="B89" s="304"/>
      <c r="C89" s="341" t="s">
        <v>197</v>
      </c>
      <c r="D89" s="290"/>
      <c r="E89" s="152" t="s">
        <v>11</v>
      </c>
      <c r="F89" s="152" t="s">
        <v>10</v>
      </c>
      <c r="G89" s="152" t="s">
        <v>200</v>
      </c>
      <c r="H89" s="356" t="s">
        <v>201</v>
      </c>
      <c r="I89" s="341"/>
      <c r="J89" s="434">
        <f t="shared" si="5"/>
        <v>10000</v>
      </c>
      <c r="K89" s="394">
        <f t="shared" si="5"/>
        <v>10000</v>
      </c>
      <c r="L89" s="394">
        <f t="shared" si="5"/>
        <v>10000</v>
      </c>
      <c r="M89"/>
      <c r="N89"/>
    </row>
    <row r="90" spans="1:14" ht="27" customHeight="1">
      <c r="A90" s="256" t="s">
        <v>298</v>
      </c>
      <c r="B90" s="304"/>
      <c r="C90" s="341" t="s">
        <v>197</v>
      </c>
      <c r="D90" s="290"/>
      <c r="E90" s="152" t="s">
        <v>11</v>
      </c>
      <c r="F90" s="152" t="s">
        <v>10</v>
      </c>
      <c r="G90" s="152" t="s">
        <v>199</v>
      </c>
      <c r="H90" s="356" t="s">
        <v>201</v>
      </c>
      <c r="I90" s="341"/>
      <c r="J90" s="434">
        <v>10000</v>
      </c>
      <c r="K90" s="394">
        <f>K92</f>
        <v>10000</v>
      </c>
      <c r="L90" s="394">
        <f>L92</f>
        <v>10000</v>
      </c>
      <c r="M90"/>
      <c r="N90"/>
    </row>
    <row r="91" spans="1:14" ht="27" customHeight="1">
      <c r="A91" s="256" t="s">
        <v>260</v>
      </c>
      <c r="B91" s="304"/>
      <c r="C91" s="341" t="s">
        <v>197</v>
      </c>
      <c r="D91" s="290"/>
      <c r="E91" s="152" t="s">
        <v>11</v>
      </c>
      <c r="F91" s="152" t="s">
        <v>10</v>
      </c>
      <c r="G91" s="152" t="s">
        <v>199</v>
      </c>
      <c r="H91" s="356" t="s">
        <v>233</v>
      </c>
      <c r="I91" s="341"/>
      <c r="J91" s="434">
        <v>10000</v>
      </c>
      <c r="K91" s="394">
        <v>10000</v>
      </c>
      <c r="L91" s="394">
        <v>10000</v>
      </c>
      <c r="M91"/>
      <c r="N91"/>
    </row>
    <row r="92" spans="1:14" ht="38.25" customHeight="1">
      <c r="A92" s="256" t="s">
        <v>185</v>
      </c>
      <c r="B92" s="304"/>
      <c r="C92" s="341" t="s">
        <v>197</v>
      </c>
      <c r="D92" s="290"/>
      <c r="E92" s="152" t="s">
        <v>11</v>
      </c>
      <c r="F92" s="152" t="s">
        <v>10</v>
      </c>
      <c r="G92" s="152" t="s">
        <v>199</v>
      </c>
      <c r="H92" s="356" t="s">
        <v>233</v>
      </c>
      <c r="I92" s="341" t="s">
        <v>184</v>
      </c>
      <c r="J92" s="434">
        <v>10000</v>
      </c>
      <c r="K92" s="394">
        <v>10000</v>
      </c>
      <c r="L92" s="394">
        <v>10000</v>
      </c>
      <c r="M92"/>
      <c r="N92"/>
    </row>
    <row r="93" spans="1:14" ht="15" customHeight="1">
      <c r="A93" s="52" t="s">
        <v>103</v>
      </c>
      <c r="B93" s="24"/>
      <c r="C93" s="24" t="s">
        <v>76</v>
      </c>
      <c r="D93" s="30"/>
      <c r="E93" s="55" t="s">
        <v>200</v>
      </c>
      <c r="F93" s="30" t="s">
        <v>52</v>
      </c>
      <c r="G93" s="30" t="s">
        <v>200</v>
      </c>
      <c r="H93" s="30" t="s">
        <v>2</v>
      </c>
      <c r="I93" s="24"/>
      <c r="J93" s="378">
        <f>J94</f>
        <v>2137300</v>
      </c>
      <c r="K93" s="166">
        <f>K94</f>
        <v>893800</v>
      </c>
      <c r="L93" s="166">
        <f>L94</f>
        <v>736100</v>
      </c>
      <c r="M93"/>
      <c r="N93"/>
    </row>
    <row r="94" spans="1:14" ht="19.5" customHeight="1">
      <c r="A94" s="270" t="s">
        <v>66</v>
      </c>
      <c r="B94" s="305"/>
      <c r="C94" s="305" t="s">
        <v>65</v>
      </c>
      <c r="D94" s="289"/>
      <c r="E94" s="150" t="s">
        <v>200</v>
      </c>
      <c r="F94" s="150" t="s">
        <v>52</v>
      </c>
      <c r="G94" s="150" t="s">
        <v>200</v>
      </c>
      <c r="H94" s="360" t="s">
        <v>201</v>
      </c>
      <c r="I94" s="305"/>
      <c r="J94" s="435">
        <f>J95+J104</f>
        <v>2137300</v>
      </c>
      <c r="K94" s="404">
        <f>K95+K104</f>
        <v>893800</v>
      </c>
      <c r="L94" s="404">
        <f>L95+L104</f>
        <v>736100</v>
      </c>
      <c r="M94"/>
      <c r="N94"/>
    </row>
    <row r="95" spans="1:14" ht="89.25" customHeight="1">
      <c r="A95" s="267" t="s">
        <v>299</v>
      </c>
      <c r="B95" s="306"/>
      <c r="C95" s="340" t="s">
        <v>65</v>
      </c>
      <c r="D95" s="286" t="s">
        <v>27</v>
      </c>
      <c r="E95" s="155" t="s">
        <v>205</v>
      </c>
      <c r="F95" s="155" t="s">
        <v>52</v>
      </c>
      <c r="G95" s="155" t="s">
        <v>200</v>
      </c>
      <c r="H95" s="355" t="s">
        <v>201</v>
      </c>
      <c r="I95" s="306"/>
      <c r="J95" s="418">
        <f>J96</f>
        <v>2117300</v>
      </c>
      <c r="K95" s="395">
        <f>K96</f>
        <v>873800</v>
      </c>
      <c r="L95" s="395">
        <f>L96</f>
        <v>716100</v>
      </c>
      <c r="M95"/>
      <c r="N95"/>
    </row>
    <row r="96" spans="1:14" ht="54.75" customHeight="1">
      <c r="A96" s="271" t="s">
        <v>300</v>
      </c>
      <c r="B96" s="306"/>
      <c r="C96" s="306" t="s">
        <v>65</v>
      </c>
      <c r="D96" s="324" t="s">
        <v>28</v>
      </c>
      <c r="E96" s="152" t="s">
        <v>205</v>
      </c>
      <c r="F96" s="152" t="s">
        <v>198</v>
      </c>
      <c r="G96" s="152" t="s">
        <v>200</v>
      </c>
      <c r="H96" s="356" t="s">
        <v>201</v>
      </c>
      <c r="I96" s="306"/>
      <c r="J96" s="436">
        <f>J97+J100</f>
        <v>2117300</v>
      </c>
      <c r="K96" s="394">
        <f>K97+K100</f>
        <v>873800</v>
      </c>
      <c r="L96" s="394">
        <f>L97+L100</f>
        <v>716100</v>
      </c>
      <c r="M96"/>
      <c r="N96"/>
    </row>
    <row r="97" spans="1:14" ht="42.75" customHeight="1">
      <c r="A97" s="272" t="s">
        <v>41</v>
      </c>
      <c r="B97" s="306"/>
      <c r="C97" s="306" t="s">
        <v>65</v>
      </c>
      <c r="D97" s="324" t="s">
        <v>29</v>
      </c>
      <c r="E97" s="152" t="s">
        <v>205</v>
      </c>
      <c r="F97" s="152" t="s">
        <v>198</v>
      </c>
      <c r="G97" s="152" t="s">
        <v>199</v>
      </c>
      <c r="H97" s="356" t="s">
        <v>201</v>
      </c>
      <c r="I97" s="306"/>
      <c r="J97" s="436">
        <f>J99</f>
        <v>2032300</v>
      </c>
      <c r="K97" s="394">
        <f>K98</f>
        <v>873800</v>
      </c>
      <c r="L97" s="394">
        <f>L98</f>
        <v>716100</v>
      </c>
      <c r="M97"/>
      <c r="N97"/>
    </row>
    <row r="98" spans="1:14" ht="39" customHeight="1">
      <c r="A98" s="272" t="s">
        <v>26</v>
      </c>
      <c r="B98" s="306"/>
      <c r="C98" s="347" t="s">
        <v>65</v>
      </c>
      <c r="D98" s="324" t="s">
        <v>29</v>
      </c>
      <c r="E98" s="152" t="s">
        <v>205</v>
      </c>
      <c r="F98" s="152" t="s">
        <v>198</v>
      </c>
      <c r="G98" s="152" t="s">
        <v>199</v>
      </c>
      <c r="H98" s="356" t="s">
        <v>206</v>
      </c>
      <c r="I98" s="306"/>
      <c r="J98" s="436">
        <f>J99</f>
        <v>2032300</v>
      </c>
      <c r="K98" s="394">
        <f>K99</f>
        <v>873800</v>
      </c>
      <c r="L98" s="394">
        <f>L99</f>
        <v>716100</v>
      </c>
      <c r="M98"/>
      <c r="N98"/>
    </row>
    <row r="99" spans="1:14" ht="32.25" customHeight="1">
      <c r="A99" s="273" t="s">
        <v>301</v>
      </c>
      <c r="B99" s="306"/>
      <c r="C99" s="306" t="s">
        <v>65</v>
      </c>
      <c r="D99" s="324" t="s">
        <v>29</v>
      </c>
      <c r="E99" s="152" t="s">
        <v>205</v>
      </c>
      <c r="F99" s="152" t="s">
        <v>198</v>
      </c>
      <c r="G99" s="152" t="s">
        <v>199</v>
      </c>
      <c r="H99" s="356" t="s">
        <v>206</v>
      </c>
      <c r="I99" s="306" t="s">
        <v>173</v>
      </c>
      <c r="J99" s="436">
        <v>2032300</v>
      </c>
      <c r="K99" s="452">
        <v>873800</v>
      </c>
      <c r="L99" s="394">
        <v>716100</v>
      </c>
      <c r="M99"/>
      <c r="N99"/>
    </row>
    <row r="100" spans="1:14" ht="44.25" customHeight="1">
      <c r="A100" s="273" t="s">
        <v>252</v>
      </c>
      <c r="B100" s="306"/>
      <c r="C100" s="306" t="s">
        <v>65</v>
      </c>
      <c r="D100" s="324"/>
      <c r="E100" s="152" t="s">
        <v>205</v>
      </c>
      <c r="F100" s="152" t="s">
        <v>198</v>
      </c>
      <c r="G100" s="152" t="s">
        <v>199</v>
      </c>
      <c r="H100" s="356" t="s">
        <v>234</v>
      </c>
      <c r="I100" s="306"/>
      <c r="J100" s="436">
        <f>J101</f>
        <v>85000</v>
      </c>
      <c r="K100" s="453">
        <f>K101</f>
        <v>0</v>
      </c>
      <c r="L100" s="394">
        <f>L101</f>
        <v>0</v>
      </c>
      <c r="M100"/>
      <c r="N100"/>
    </row>
    <row r="101" spans="1:14" ht="41.25" customHeight="1">
      <c r="A101" s="273" t="s">
        <v>301</v>
      </c>
      <c r="B101" s="306"/>
      <c r="C101" s="306" t="s">
        <v>65</v>
      </c>
      <c r="D101" s="324"/>
      <c r="E101" s="152" t="s">
        <v>205</v>
      </c>
      <c r="F101" s="152" t="s">
        <v>198</v>
      </c>
      <c r="G101" s="152" t="s">
        <v>199</v>
      </c>
      <c r="H101" s="356" t="s">
        <v>234</v>
      </c>
      <c r="I101" s="306" t="s">
        <v>173</v>
      </c>
      <c r="J101" s="436">
        <v>85000</v>
      </c>
      <c r="K101" s="453"/>
      <c r="L101" s="394"/>
      <c r="M101"/>
      <c r="N101"/>
    </row>
    <row r="102" spans="1:14" ht="27" customHeight="1">
      <c r="A102" s="273" t="s">
        <v>207</v>
      </c>
      <c r="B102" s="306"/>
      <c r="C102" s="306" t="s">
        <v>65</v>
      </c>
      <c r="D102" s="324"/>
      <c r="E102" s="152" t="s">
        <v>205</v>
      </c>
      <c r="F102" s="152" t="s">
        <v>198</v>
      </c>
      <c r="G102" s="152" t="s">
        <v>199</v>
      </c>
      <c r="H102" s="356" t="s">
        <v>234</v>
      </c>
      <c r="I102" s="306"/>
      <c r="J102" s="436"/>
      <c r="K102" s="453"/>
      <c r="L102" s="394"/>
      <c r="M102"/>
      <c r="N102"/>
    </row>
    <row r="103" spans="1:14" ht="27" customHeight="1">
      <c r="A103" s="273" t="s">
        <v>301</v>
      </c>
      <c r="B103" s="306"/>
      <c r="C103" s="306" t="s">
        <v>65</v>
      </c>
      <c r="D103" s="324"/>
      <c r="E103" s="152" t="s">
        <v>205</v>
      </c>
      <c r="F103" s="152" t="s">
        <v>198</v>
      </c>
      <c r="G103" s="152" t="s">
        <v>199</v>
      </c>
      <c r="H103" s="356" t="s">
        <v>234</v>
      </c>
      <c r="I103" s="306" t="s">
        <v>173</v>
      </c>
      <c r="J103" s="436"/>
      <c r="K103" s="453"/>
      <c r="L103" s="394"/>
      <c r="M103"/>
      <c r="N103"/>
    </row>
    <row r="104" spans="1:14" ht="65.25" customHeight="1">
      <c r="A104" s="261" t="s">
        <v>253</v>
      </c>
      <c r="B104" s="305"/>
      <c r="C104" s="305" t="s">
        <v>65</v>
      </c>
      <c r="D104" s="289"/>
      <c r="E104" s="150" t="s">
        <v>210</v>
      </c>
      <c r="F104" s="150" t="s">
        <v>52</v>
      </c>
      <c r="G104" s="150" t="s">
        <v>200</v>
      </c>
      <c r="H104" s="360" t="s">
        <v>201</v>
      </c>
      <c r="I104" s="305"/>
      <c r="J104" s="437">
        <f aca="true" t="shared" si="6" ref="J104:L107">J105</f>
        <v>20000</v>
      </c>
      <c r="K104" s="454">
        <f t="shared" si="6"/>
        <v>20000</v>
      </c>
      <c r="L104" s="397">
        <f t="shared" si="6"/>
        <v>20000</v>
      </c>
      <c r="M104"/>
      <c r="N104"/>
    </row>
    <row r="105" spans="1:14" ht="50.25" customHeight="1">
      <c r="A105" s="262" t="s">
        <v>254</v>
      </c>
      <c r="B105" s="306"/>
      <c r="C105" s="306" t="s">
        <v>65</v>
      </c>
      <c r="D105" s="291"/>
      <c r="E105" s="152" t="s">
        <v>210</v>
      </c>
      <c r="F105" s="152" t="s">
        <v>203</v>
      </c>
      <c r="G105" s="152" t="s">
        <v>200</v>
      </c>
      <c r="H105" s="356" t="s">
        <v>201</v>
      </c>
      <c r="I105" s="306"/>
      <c r="J105" s="436">
        <f t="shared" si="6"/>
        <v>20000</v>
      </c>
      <c r="K105" s="455">
        <f t="shared" si="6"/>
        <v>20000</v>
      </c>
      <c r="L105" s="398">
        <f t="shared" si="6"/>
        <v>20000</v>
      </c>
      <c r="M105"/>
      <c r="N105"/>
    </row>
    <row r="106" spans="1:14" ht="31.5" customHeight="1">
      <c r="A106" s="262" t="s">
        <v>255</v>
      </c>
      <c r="B106" s="306"/>
      <c r="C106" s="306" t="s">
        <v>65</v>
      </c>
      <c r="D106" s="291"/>
      <c r="E106" s="152" t="s">
        <v>210</v>
      </c>
      <c r="F106" s="152" t="s">
        <v>203</v>
      </c>
      <c r="G106" s="152" t="s">
        <v>199</v>
      </c>
      <c r="H106" s="356" t="s">
        <v>201</v>
      </c>
      <c r="I106" s="306"/>
      <c r="J106" s="436">
        <f t="shared" si="6"/>
        <v>20000</v>
      </c>
      <c r="K106" s="455">
        <f t="shared" si="6"/>
        <v>20000</v>
      </c>
      <c r="L106" s="398">
        <f t="shared" si="6"/>
        <v>20000</v>
      </c>
      <c r="M106"/>
      <c r="N106"/>
    </row>
    <row r="107" spans="1:14" ht="31.5" customHeight="1">
      <c r="A107" s="262" t="s">
        <v>256</v>
      </c>
      <c r="B107" s="306"/>
      <c r="C107" s="306" t="s">
        <v>65</v>
      </c>
      <c r="D107" s="291"/>
      <c r="E107" s="152" t="s">
        <v>210</v>
      </c>
      <c r="F107" s="152" t="s">
        <v>203</v>
      </c>
      <c r="G107" s="152" t="s">
        <v>199</v>
      </c>
      <c r="H107" s="356" t="s">
        <v>257</v>
      </c>
      <c r="I107" s="306"/>
      <c r="J107" s="436">
        <f t="shared" si="6"/>
        <v>20000</v>
      </c>
      <c r="K107" s="455">
        <f t="shared" si="6"/>
        <v>20000</v>
      </c>
      <c r="L107" s="398">
        <f t="shared" si="6"/>
        <v>20000</v>
      </c>
      <c r="M107"/>
      <c r="N107"/>
    </row>
    <row r="108" spans="1:14" ht="35.25" customHeight="1">
      <c r="A108" s="262" t="s">
        <v>302</v>
      </c>
      <c r="B108" s="306"/>
      <c r="C108" s="306" t="s">
        <v>65</v>
      </c>
      <c r="D108" s="291"/>
      <c r="E108" s="152" t="s">
        <v>210</v>
      </c>
      <c r="F108" s="152" t="s">
        <v>203</v>
      </c>
      <c r="G108" s="152" t="s">
        <v>199</v>
      </c>
      <c r="H108" s="356" t="s">
        <v>257</v>
      </c>
      <c r="I108" s="306" t="s">
        <v>173</v>
      </c>
      <c r="J108" s="436">
        <v>20000</v>
      </c>
      <c r="K108" s="455">
        <v>20000</v>
      </c>
      <c r="L108" s="398">
        <v>20000</v>
      </c>
      <c r="M108"/>
      <c r="N108"/>
    </row>
    <row r="109" spans="1:14" s="25" customFormat="1" ht="19.5" customHeight="1">
      <c r="A109" s="274" t="s">
        <v>102</v>
      </c>
      <c r="B109" s="307"/>
      <c r="C109" s="305" t="s">
        <v>74</v>
      </c>
      <c r="D109" s="326"/>
      <c r="E109" s="167" t="s">
        <v>200</v>
      </c>
      <c r="F109" s="167" t="s">
        <v>52</v>
      </c>
      <c r="G109" s="167" t="s">
        <v>200</v>
      </c>
      <c r="H109" s="363" t="s">
        <v>2</v>
      </c>
      <c r="I109" s="386"/>
      <c r="J109" s="438">
        <f>J110+J120+J132</f>
        <v>734903</v>
      </c>
      <c r="K109" s="405">
        <f>K110+K120+K132</f>
        <v>614264</v>
      </c>
      <c r="L109" s="405">
        <f>L110+L120+L132</f>
        <v>647259</v>
      </c>
      <c r="M109" s="26"/>
      <c r="N109" s="26"/>
    </row>
    <row r="110" spans="1:14" s="2" customFormat="1" ht="15" customHeight="1">
      <c r="A110" s="266" t="s">
        <v>169</v>
      </c>
      <c r="B110" s="303"/>
      <c r="C110" s="345" t="s">
        <v>168</v>
      </c>
      <c r="D110" s="325"/>
      <c r="E110" s="164" t="s">
        <v>200</v>
      </c>
      <c r="F110" s="164" t="s">
        <v>52</v>
      </c>
      <c r="G110" s="164" t="s">
        <v>200</v>
      </c>
      <c r="H110" s="361" t="s">
        <v>201</v>
      </c>
      <c r="I110" s="385"/>
      <c r="J110" s="437">
        <f aca="true" t="shared" si="7" ref="J110:L111">J111</f>
        <v>230083</v>
      </c>
      <c r="K110" s="397">
        <f t="shared" si="7"/>
        <v>236200</v>
      </c>
      <c r="L110" s="397">
        <f t="shared" si="7"/>
        <v>246300</v>
      </c>
      <c r="M110" s="11"/>
      <c r="N110" s="11"/>
    </row>
    <row r="111" spans="1:12" ht="29.25" customHeight="1">
      <c r="A111" s="261" t="s">
        <v>187</v>
      </c>
      <c r="B111" s="304"/>
      <c r="C111" s="348" t="s">
        <v>168</v>
      </c>
      <c r="D111" s="327" t="s">
        <v>140</v>
      </c>
      <c r="E111" s="169" t="s">
        <v>11</v>
      </c>
      <c r="F111" s="169" t="s">
        <v>52</v>
      </c>
      <c r="G111" s="169" t="s">
        <v>200</v>
      </c>
      <c r="H111" s="364" t="s">
        <v>201</v>
      </c>
      <c r="I111" s="387"/>
      <c r="J111" s="418">
        <f t="shared" si="7"/>
        <v>230083</v>
      </c>
      <c r="K111" s="397">
        <f t="shared" si="7"/>
        <v>236200</v>
      </c>
      <c r="L111" s="397">
        <f t="shared" si="7"/>
        <v>246300</v>
      </c>
    </row>
    <row r="112" spans="1:12" ht="14.25" customHeight="1">
      <c r="A112" s="275" t="s">
        <v>186</v>
      </c>
      <c r="B112" s="304"/>
      <c r="C112" s="349" t="s">
        <v>168</v>
      </c>
      <c r="D112" s="327" t="s">
        <v>114</v>
      </c>
      <c r="E112" s="169" t="s">
        <v>11</v>
      </c>
      <c r="F112" s="169" t="s">
        <v>10</v>
      </c>
      <c r="G112" s="169" t="s">
        <v>200</v>
      </c>
      <c r="H112" s="364" t="s">
        <v>201</v>
      </c>
      <c r="I112" s="349"/>
      <c r="J112" s="424">
        <f>J114+J116+J119</f>
        <v>230083</v>
      </c>
      <c r="K112" s="394">
        <f>K113</f>
        <v>236200</v>
      </c>
      <c r="L112" s="394">
        <f>L113</f>
        <v>246300</v>
      </c>
    </row>
    <row r="113" spans="1:12" ht="14.25" customHeight="1">
      <c r="A113" s="262" t="s">
        <v>230</v>
      </c>
      <c r="B113" s="304"/>
      <c r="C113" s="349" t="s">
        <v>168</v>
      </c>
      <c r="D113" s="327"/>
      <c r="E113" s="169" t="s">
        <v>11</v>
      </c>
      <c r="F113" s="169" t="s">
        <v>10</v>
      </c>
      <c r="G113" s="169" t="s">
        <v>199</v>
      </c>
      <c r="H113" s="364" t="s">
        <v>201</v>
      </c>
      <c r="I113" s="349"/>
      <c r="J113" s="424">
        <f>J114+J116+J118</f>
        <v>230083</v>
      </c>
      <c r="K113" s="394">
        <f>K114+K116</f>
        <v>236200</v>
      </c>
      <c r="L113" s="394">
        <f>L114+L116</f>
        <v>246300</v>
      </c>
    </row>
    <row r="114" spans="1:12" ht="42.75" customHeight="1">
      <c r="A114" s="271" t="s">
        <v>8</v>
      </c>
      <c r="B114" s="304"/>
      <c r="C114" s="349" t="s">
        <v>168</v>
      </c>
      <c r="D114" s="327" t="s">
        <v>143</v>
      </c>
      <c r="E114" s="169" t="s">
        <v>11</v>
      </c>
      <c r="F114" s="169" t="s">
        <v>10</v>
      </c>
      <c r="G114" s="169" t="s">
        <v>199</v>
      </c>
      <c r="H114" s="364" t="s">
        <v>14</v>
      </c>
      <c r="I114" s="349"/>
      <c r="J114" s="425" t="s">
        <v>271</v>
      </c>
      <c r="K114" s="394">
        <f>K115</f>
        <v>6200</v>
      </c>
      <c r="L114" s="394">
        <f>L115</f>
        <v>6300</v>
      </c>
    </row>
    <row r="115" spans="1:12" ht="30" customHeight="1">
      <c r="A115" s="262" t="s">
        <v>301</v>
      </c>
      <c r="B115" s="304"/>
      <c r="C115" s="349" t="s">
        <v>168</v>
      </c>
      <c r="D115" s="327" t="s">
        <v>143</v>
      </c>
      <c r="E115" s="169" t="s">
        <v>11</v>
      </c>
      <c r="F115" s="169" t="s">
        <v>10</v>
      </c>
      <c r="G115" s="169" t="s">
        <v>199</v>
      </c>
      <c r="H115" s="364" t="s">
        <v>14</v>
      </c>
      <c r="I115" s="349" t="s">
        <v>173</v>
      </c>
      <c r="J115" s="439" t="s">
        <v>271</v>
      </c>
      <c r="K115" s="394">
        <v>6200</v>
      </c>
      <c r="L115" s="394">
        <v>6300</v>
      </c>
    </row>
    <row r="116" spans="1:12" ht="29.25" customHeight="1">
      <c r="A116" s="271" t="s">
        <v>113</v>
      </c>
      <c r="B116" s="304"/>
      <c r="C116" s="349" t="s">
        <v>168</v>
      </c>
      <c r="D116" s="287" t="s">
        <v>181</v>
      </c>
      <c r="E116" s="149" t="s">
        <v>11</v>
      </c>
      <c r="F116" s="149" t="s">
        <v>10</v>
      </c>
      <c r="G116" s="149" t="s">
        <v>199</v>
      </c>
      <c r="H116" s="357" t="s">
        <v>235</v>
      </c>
      <c r="I116" s="349"/>
      <c r="J116" s="422" t="str">
        <f>J117</f>
        <v>224083,00</v>
      </c>
      <c r="K116" s="456">
        <f>K117</f>
        <v>230000</v>
      </c>
      <c r="L116" s="398">
        <f>L117</f>
        <v>240000</v>
      </c>
    </row>
    <row r="117" spans="1:12" ht="25.5">
      <c r="A117" s="262" t="s">
        <v>301</v>
      </c>
      <c r="B117" s="304"/>
      <c r="C117" s="349" t="s">
        <v>168</v>
      </c>
      <c r="D117" s="287" t="s">
        <v>181</v>
      </c>
      <c r="E117" s="149" t="s">
        <v>11</v>
      </c>
      <c r="F117" s="149" t="s">
        <v>10</v>
      </c>
      <c r="G117" s="149" t="s">
        <v>199</v>
      </c>
      <c r="H117" s="357" t="s">
        <v>235</v>
      </c>
      <c r="I117" s="349" t="s">
        <v>173</v>
      </c>
      <c r="J117" s="439" t="s">
        <v>270</v>
      </c>
      <c r="K117" s="394">
        <v>230000</v>
      </c>
      <c r="L117" s="394">
        <v>240000</v>
      </c>
    </row>
    <row r="118" spans="1:12" ht="25.5">
      <c r="A118" s="262" t="s">
        <v>251</v>
      </c>
      <c r="B118" s="304"/>
      <c r="C118" s="349" t="s">
        <v>168</v>
      </c>
      <c r="D118" s="287"/>
      <c r="E118" s="149" t="s">
        <v>11</v>
      </c>
      <c r="F118" s="149" t="s">
        <v>10</v>
      </c>
      <c r="G118" s="149" t="s">
        <v>199</v>
      </c>
      <c r="H118" s="357" t="s">
        <v>233</v>
      </c>
      <c r="I118" s="349"/>
      <c r="J118" s="439"/>
      <c r="K118" s="394">
        <f>K119</f>
        <v>0</v>
      </c>
      <c r="L118" s="394">
        <f>L119</f>
        <v>0</v>
      </c>
    </row>
    <row r="119" spans="1:12" ht="12.75">
      <c r="A119" s="256" t="s">
        <v>185</v>
      </c>
      <c r="B119" s="304"/>
      <c r="C119" s="349" t="s">
        <v>168</v>
      </c>
      <c r="D119" s="287"/>
      <c r="E119" s="149" t="s">
        <v>11</v>
      </c>
      <c r="F119" s="149" t="s">
        <v>10</v>
      </c>
      <c r="G119" s="149" t="s">
        <v>199</v>
      </c>
      <c r="H119" s="357" t="s">
        <v>233</v>
      </c>
      <c r="I119" s="349" t="s">
        <v>184</v>
      </c>
      <c r="J119" s="439"/>
      <c r="K119" s="394"/>
      <c r="L119" s="394"/>
    </row>
    <row r="120" spans="1:14" s="2" customFormat="1" ht="18.75" customHeight="1">
      <c r="A120" s="266" t="s">
        <v>171</v>
      </c>
      <c r="B120" s="303"/>
      <c r="C120" s="345" t="s">
        <v>170</v>
      </c>
      <c r="D120" s="292"/>
      <c r="E120" s="163" t="s">
        <v>200</v>
      </c>
      <c r="F120" s="163" t="s">
        <v>52</v>
      </c>
      <c r="G120" s="163" t="s">
        <v>200</v>
      </c>
      <c r="H120" s="365" t="s">
        <v>201</v>
      </c>
      <c r="I120" s="345"/>
      <c r="J120" s="440">
        <f>J121</f>
        <v>15000</v>
      </c>
      <c r="K120" s="406">
        <f>K121</f>
        <v>15000</v>
      </c>
      <c r="L120" s="406">
        <f>L121</f>
        <v>15000</v>
      </c>
      <c r="M120" s="11"/>
      <c r="N120" s="11"/>
    </row>
    <row r="121" spans="1:14" s="2" customFormat="1" ht="134.25" customHeight="1">
      <c r="A121" s="270" t="s">
        <v>303</v>
      </c>
      <c r="B121" s="303"/>
      <c r="C121" s="340" t="s">
        <v>170</v>
      </c>
      <c r="D121" s="294" t="s">
        <v>23</v>
      </c>
      <c r="E121" s="168" t="s">
        <v>199</v>
      </c>
      <c r="F121" s="168" t="s">
        <v>52</v>
      </c>
      <c r="G121" s="168" t="s">
        <v>200</v>
      </c>
      <c r="H121" s="366" t="s">
        <v>201</v>
      </c>
      <c r="I121" s="345"/>
      <c r="J121" s="440">
        <f>J122</f>
        <v>15000</v>
      </c>
      <c r="K121" s="407">
        <f aca="true" t="shared" si="8" ref="K121:L124">K122</f>
        <v>15000</v>
      </c>
      <c r="L121" s="407">
        <f t="shared" si="8"/>
        <v>15000</v>
      </c>
      <c r="M121" s="11"/>
      <c r="N121" s="11"/>
    </row>
    <row r="122" spans="1:12" ht="81" customHeight="1">
      <c r="A122" s="267" t="s">
        <v>272</v>
      </c>
      <c r="B122" s="304"/>
      <c r="C122" s="305" t="s">
        <v>170</v>
      </c>
      <c r="D122" s="328" t="s">
        <v>24</v>
      </c>
      <c r="E122" s="170" t="s">
        <v>199</v>
      </c>
      <c r="F122" s="170" t="s">
        <v>198</v>
      </c>
      <c r="G122" s="170" t="s">
        <v>200</v>
      </c>
      <c r="H122" s="367" t="s">
        <v>201</v>
      </c>
      <c r="I122" s="305"/>
      <c r="J122" s="418">
        <f>J123</f>
        <v>15000</v>
      </c>
      <c r="K122" s="407">
        <f t="shared" si="8"/>
        <v>15000</v>
      </c>
      <c r="L122" s="407">
        <f t="shared" si="8"/>
        <v>15000</v>
      </c>
    </row>
    <row r="123" spans="1:12" ht="37.5" customHeight="1">
      <c r="A123" s="276" t="s">
        <v>22</v>
      </c>
      <c r="B123" s="304"/>
      <c r="C123" s="341" t="s">
        <v>170</v>
      </c>
      <c r="D123" s="290" t="s">
        <v>25</v>
      </c>
      <c r="E123" s="152" t="s">
        <v>199</v>
      </c>
      <c r="F123" s="152" t="s">
        <v>198</v>
      </c>
      <c r="G123" s="152" t="s">
        <v>199</v>
      </c>
      <c r="H123" s="356" t="s">
        <v>201</v>
      </c>
      <c r="I123" s="341"/>
      <c r="J123" s="420">
        <f>J124</f>
        <v>15000</v>
      </c>
      <c r="K123" s="457">
        <f t="shared" si="8"/>
        <v>15000</v>
      </c>
      <c r="L123" s="408">
        <f t="shared" si="8"/>
        <v>15000</v>
      </c>
    </row>
    <row r="124" spans="1:12" ht="40.5" customHeight="1">
      <c r="A124" s="276" t="s">
        <v>304</v>
      </c>
      <c r="B124" s="304"/>
      <c r="C124" s="341" t="s">
        <v>170</v>
      </c>
      <c r="D124" s="290" t="s">
        <v>25</v>
      </c>
      <c r="E124" s="152" t="s">
        <v>199</v>
      </c>
      <c r="F124" s="152" t="s">
        <v>198</v>
      </c>
      <c r="G124" s="152" t="s">
        <v>199</v>
      </c>
      <c r="H124" s="356" t="s">
        <v>236</v>
      </c>
      <c r="I124" s="341"/>
      <c r="J124" s="420">
        <f>J125</f>
        <v>15000</v>
      </c>
      <c r="K124" s="458">
        <f t="shared" si="8"/>
        <v>15000</v>
      </c>
      <c r="L124" s="408">
        <f t="shared" si="8"/>
        <v>15000</v>
      </c>
    </row>
    <row r="125" spans="1:12" ht="34.5" customHeight="1">
      <c r="A125" s="276" t="s">
        <v>305</v>
      </c>
      <c r="B125" s="304"/>
      <c r="C125" s="341" t="s">
        <v>170</v>
      </c>
      <c r="D125" s="290" t="s">
        <v>25</v>
      </c>
      <c r="E125" s="152" t="s">
        <v>199</v>
      </c>
      <c r="F125" s="152" t="s">
        <v>198</v>
      </c>
      <c r="G125" s="152" t="s">
        <v>199</v>
      </c>
      <c r="H125" s="356" t="s">
        <v>236</v>
      </c>
      <c r="I125" s="341" t="s">
        <v>173</v>
      </c>
      <c r="J125" s="420">
        <v>15000</v>
      </c>
      <c r="K125" s="458">
        <v>15000</v>
      </c>
      <c r="L125" s="408">
        <v>15000</v>
      </c>
    </row>
    <row r="126" spans="1:14" ht="30" customHeight="1" hidden="1">
      <c r="A126" s="274" t="s">
        <v>187</v>
      </c>
      <c r="B126" s="308"/>
      <c r="C126" s="346" t="s">
        <v>170</v>
      </c>
      <c r="D126" s="293" t="s">
        <v>140</v>
      </c>
      <c r="E126" s="165"/>
      <c r="F126" s="165"/>
      <c r="G126" s="165"/>
      <c r="H126" s="362"/>
      <c r="I126" s="346"/>
      <c r="J126" s="441" t="e">
        <f>J127</f>
        <v>#REF!</v>
      </c>
      <c r="K126" s="394"/>
      <c r="L126" s="394"/>
      <c r="M126"/>
      <c r="N126"/>
    </row>
    <row r="127" spans="1:14" ht="22.5" customHeight="1" hidden="1">
      <c r="A127" s="256" t="s">
        <v>186</v>
      </c>
      <c r="B127" s="308"/>
      <c r="C127" s="341" t="s">
        <v>170</v>
      </c>
      <c r="D127" s="287" t="s">
        <v>97</v>
      </c>
      <c r="E127" s="149"/>
      <c r="F127" s="149"/>
      <c r="G127" s="149"/>
      <c r="H127" s="357"/>
      <c r="I127" s="341"/>
      <c r="J127" s="442" t="e">
        <f>J128+J130+#REF!+#REF!+#REF!+#REF!+#REF!</f>
        <v>#REF!</v>
      </c>
      <c r="K127" s="394"/>
      <c r="L127" s="394"/>
      <c r="M127"/>
      <c r="N127"/>
    </row>
    <row r="128" spans="1:14" ht="50.25" customHeight="1" hidden="1">
      <c r="A128" s="268" t="s">
        <v>94</v>
      </c>
      <c r="B128" s="304"/>
      <c r="C128" s="341" t="s">
        <v>170</v>
      </c>
      <c r="D128" s="324" t="s">
        <v>145</v>
      </c>
      <c r="E128" s="153"/>
      <c r="F128" s="153"/>
      <c r="G128" s="153"/>
      <c r="H128" s="368"/>
      <c r="I128" s="341"/>
      <c r="J128" s="422" t="s">
        <v>52</v>
      </c>
      <c r="K128" s="394"/>
      <c r="L128" s="409"/>
      <c r="M128"/>
      <c r="N128"/>
    </row>
    <row r="129" spans="1:14" ht="30" customHeight="1" hidden="1">
      <c r="A129" s="256" t="s">
        <v>21</v>
      </c>
      <c r="B129" s="304"/>
      <c r="C129" s="341" t="s">
        <v>170</v>
      </c>
      <c r="D129" s="324" t="s">
        <v>145</v>
      </c>
      <c r="E129" s="153"/>
      <c r="F129" s="153"/>
      <c r="G129" s="153"/>
      <c r="H129" s="368"/>
      <c r="I129" s="341" t="s">
        <v>173</v>
      </c>
      <c r="J129" s="422" t="s">
        <v>52</v>
      </c>
      <c r="K129" s="459"/>
      <c r="L129" s="410"/>
      <c r="M129" s="48"/>
      <c r="N129"/>
    </row>
    <row r="130" spans="1:14" ht="41.25" customHeight="1" hidden="1">
      <c r="A130" s="268" t="s">
        <v>99</v>
      </c>
      <c r="B130" s="304"/>
      <c r="C130" s="341" t="s">
        <v>170</v>
      </c>
      <c r="D130" s="324" t="s">
        <v>146</v>
      </c>
      <c r="E130" s="153"/>
      <c r="F130" s="153"/>
      <c r="G130" s="153"/>
      <c r="H130" s="368"/>
      <c r="I130" s="341"/>
      <c r="J130" s="422" t="s">
        <v>52</v>
      </c>
      <c r="K130" s="394"/>
      <c r="L130" s="394"/>
      <c r="M130"/>
      <c r="N130"/>
    </row>
    <row r="131" spans="1:14" ht="42.75" customHeight="1" hidden="1">
      <c r="A131" s="268" t="s">
        <v>93</v>
      </c>
      <c r="B131" s="304"/>
      <c r="C131" s="341" t="s">
        <v>170</v>
      </c>
      <c r="D131" s="329" t="s">
        <v>146</v>
      </c>
      <c r="E131" s="154"/>
      <c r="F131" s="154"/>
      <c r="G131" s="154"/>
      <c r="H131" s="369"/>
      <c r="I131" s="341" t="s">
        <v>177</v>
      </c>
      <c r="J131" s="422" t="s">
        <v>52</v>
      </c>
      <c r="K131" s="394"/>
      <c r="L131" s="394"/>
      <c r="M131"/>
      <c r="N131"/>
    </row>
    <row r="132" spans="1:14" s="2" customFormat="1" ht="18" customHeight="1">
      <c r="A132" s="266" t="s">
        <v>195</v>
      </c>
      <c r="B132" s="303"/>
      <c r="C132" s="346" t="s">
        <v>194</v>
      </c>
      <c r="D132" s="293"/>
      <c r="E132" s="165" t="s">
        <v>200</v>
      </c>
      <c r="F132" s="165" t="s">
        <v>52</v>
      </c>
      <c r="G132" s="165" t="s">
        <v>200</v>
      </c>
      <c r="H132" s="362" t="s">
        <v>201</v>
      </c>
      <c r="I132" s="346"/>
      <c r="J132" s="418">
        <f>J133+J141+J146</f>
        <v>489820</v>
      </c>
      <c r="K132" s="395">
        <f>K133+K141+K146+K155</f>
        <v>363064</v>
      </c>
      <c r="L132" s="395">
        <f>L133+L141+L146+L151</f>
        <v>385959</v>
      </c>
      <c r="M132" s="11"/>
      <c r="N132" s="11"/>
    </row>
    <row r="133" spans="1:14" s="2" customFormat="1" ht="86.25" customHeight="1">
      <c r="A133" s="277" t="s">
        <v>273</v>
      </c>
      <c r="B133" s="309"/>
      <c r="C133" s="305" t="s">
        <v>194</v>
      </c>
      <c r="D133" s="289" t="s">
        <v>44</v>
      </c>
      <c r="E133" s="150" t="s">
        <v>212</v>
      </c>
      <c r="F133" s="150" t="s">
        <v>52</v>
      </c>
      <c r="G133" s="150" t="s">
        <v>200</v>
      </c>
      <c r="H133" s="360" t="s">
        <v>201</v>
      </c>
      <c r="I133" s="305"/>
      <c r="J133" s="437">
        <f>J134</f>
        <v>421100</v>
      </c>
      <c r="K133" s="411">
        <f>K134</f>
        <v>363064</v>
      </c>
      <c r="L133" s="411">
        <f>L134</f>
        <v>385959</v>
      </c>
      <c r="M133" s="11"/>
      <c r="N133" s="11"/>
    </row>
    <row r="134" spans="1:14" s="2" customFormat="1" ht="81" customHeight="1">
      <c r="A134" s="267" t="s">
        <v>274</v>
      </c>
      <c r="B134" s="310"/>
      <c r="C134" s="340" t="s">
        <v>194</v>
      </c>
      <c r="D134" s="286" t="s">
        <v>45</v>
      </c>
      <c r="E134" s="155" t="s">
        <v>212</v>
      </c>
      <c r="F134" s="155" t="s">
        <v>198</v>
      </c>
      <c r="G134" s="155" t="s">
        <v>200</v>
      </c>
      <c r="H134" s="355" t="s">
        <v>201</v>
      </c>
      <c r="I134" s="340"/>
      <c r="J134" s="418">
        <f>J135+J138</f>
        <v>421100</v>
      </c>
      <c r="K134" s="397">
        <f>K135+K138</f>
        <v>363064</v>
      </c>
      <c r="L134" s="397">
        <f>L135+L138</f>
        <v>385959</v>
      </c>
      <c r="M134" s="11"/>
      <c r="N134" s="11"/>
    </row>
    <row r="135" spans="1:14" s="2" customFormat="1" ht="39.75" customHeight="1">
      <c r="A135" s="278" t="s">
        <v>43</v>
      </c>
      <c r="B135" s="303"/>
      <c r="C135" s="341" t="s">
        <v>194</v>
      </c>
      <c r="D135" s="290" t="s">
        <v>46</v>
      </c>
      <c r="E135" s="152" t="s">
        <v>212</v>
      </c>
      <c r="F135" s="152" t="s">
        <v>198</v>
      </c>
      <c r="G135" s="152" t="s">
        <v>199</v>
      </c>
      <c r="H135" s="356" t="s">
        <v>201</v>
      </c>
      <c r="I135" s="345"/>
      <c r="J135" s="436">
        <f aca="true" t="shared" si="9" ref="J135:L136">J136</f>
        <v>421100</v>
      </c>
      <c r="K135" s="398">
        <f t="shared" si="9"/>
        <v>363064</v>
      </c>
      <c r="L135" s="398">
        <f t="shared" si="9"/>
        <v>385959</v>
      </c>
      <c r="M135" s="11"/>
      <c r="N135" s="11"/>
    </row>
    <row r="136" spans="1:14" s="2" customFormat="1" ht="41.25" customHeight="1">
      <c r="A136" s="278" t="s">
        <v>42</v>
      </c>
      <c r="B136" s="303"/>
      <c r="C136" s="341" t="s">
        <v>194</v>
      </c>
      <c r="D136" s="290" t="s">
        <v>46</v>
      </c>
      <c r="E136" s="152" t="s">
        <v>212</v>
      </c>
      <c r="F136" s="152" t="s">
        <v>198</v>
      </c>
      <c r="G136" s="152" t="s">
        <v>199</v>
      </c>
      <c r="H136" s="356" t="s">
        <v>211</v>
      </c>
      <c r="I136" s="343"/>
      <c r="J136" s="436">
        <f t="shared" si="9"/>
        <v>421100</v>
      </c>
      <c r="K136" s="398">
        <f t="shared" si="9"/>
        <v>363064</v>
      </c>
      <c r="L136" s="398">
        <f t="shared" si="9"/>
        <v>385959</v>
      </c>
      <c r="M136" s="11"/>
      <c r="N136" s="11"/>
    </row>
    <row r="137" spans="1:14" s="2" customFormat="1" ht="30.75" customHeight="1">
      <c r="A137" s="262" t="s">
        <v>305</v>
      </c>
      <c r="B137" s="303"/>
      <c r="C137" s="341" t="s">
        <v>194</v>
      </c>
      <c r="D137" s="290" t="s">
        <v>46</v>
      </c>
      <c r="E137" s="152" t="s">
        <v>212</v>
      </c>
      <c r="F137" s="152" t="s">
        <v>198</v>
      </c>
      <c r="G137" s="152" t="s">
        <v>199</v>
      </c>
      <c r="H137" s="356" t="s">
        <v>211</v>
      </c>
      <c r="I137" s="341" t="s">
        <v>173</v>
      </c>
      <c r="J137" s="424">
        <v>421100</v>
      </c>
      <c r="K137" s="398">
        <v>363064</v>
      </c>
      <c r="L137" s="398">
        <v>385959</v>
      </c>
      <c r="M137" s="11"/>
      <c r="N137" s="11"/>
    </row>
    <row r="138" spans="1:14" s="2" customFormat="1" ht="44.25" customHeight="1">
      <c r="A138" s="269" t="s">
        <v>40</v>
      </c>
      <c r="B138" s="303"/>
      <c r="C138" s="341" t="s">
        <v>194</v>
      </c>
      <c r="D138" s="330" t="s">
        <v>48</v>
      </c>
      <c r="E138" s="169" t="s">
        <v>212</v>
      </c>
      <c r="F138" s="171">
        <v>1</v>
      </c>
      <c r="G138" s="169" t="s">
        <v>205</v>
      </c>
      <c r="H138" s="364" t="s">
        <v>201</v>
      </c>
      <c r="I138" s="345"/>
      <c r="J138" s="436">
        <f aca="true" t="shared" si="10" ref="J138:L139">J139</f>
        <v>0</v>
      </c>
      <c r="K138" s="398">
        <f t="shared" si="10"/>
        <v>0</v>
      </c>
      <c r="L138" s="398">
        <f t="shared" si="10"/>
        <v>0</v>
      </c>
      <c r="M138" s="11"/>
      <c r="N138" s="11"/>
    </row>
    <row r="139" spans="1:14" s="2" customFormat="1" ht="38.25" customHeight="1">
      <c r="A139" s="278" t="s">
        <v>47</v>
      </c>
      <c r="B139" s="303"/>
      <c r="C139" s="341" t="s">
        <v>194</v>
      </c>
      <c r="D139" s="331" t="s">
        <v>48</v>
      </c>
      <c r="E139" s="169" t="s">
        <v>212</v>
      </c>
      <c r="F139" s="169" t="s">
        <v>198</v>
      </c>
      <c r="G139" s="169" t="s">
        <v>205</v>
      </c>
      <c r="H139" s="364" t="s">
        <v>329</v>
      </c>
      <c r="I139" s="345"/>
      <c r="J139" s="436">
        <f t="shared" si="10"/>
        <v>0</v>
      </c>
      <c r="K139" s="398">
        <f t="shared" si="10"/>
        <v>0</v>
      </c>
      <c r="L139" s="398">
        <f t="shared" si="10"/>
        <v>0</v>
      </c>
      <c r="M139" s="11"/>
      <c r="N139" s="11"/>
    </row>
    <row r="140" spans="1:14" s="2" customFormat="1" ht="26.25" customHeight="1" thickBot="1">
      <c r="A140" s="279" t="s">
        <v>305</v>
      </c>
      <c r="B140" s="311"/>
      <c r="C140" s="350" t="s">
        <v>194</v>
      </c>
      <c r="D140" s="332" t="s">
        <v>48</v>
      </c>
      <c r="E140" s="172" t="s">
        <v>212</v>
      </c>
      <c r="F140" s="172" t="s">
        <v>198</v>
      </c>
      <c r="G140" s="172" t="s">
        <v>205</v>
      </c>
      <c r="H140" s="370" t="s">
        <v>329</v>
      </c>
      <c r="I140" s="350" t="s">
        <v>173</v>
      </c>
      <c r="J140" s="443">
        <v>0</v>
      </c>
      <c r="K140" s="412">
        <v>0</v>
      </c>
      <c r="L140" s="412">
        <v>0</v>
      </c>
      <c r="M140" s="11"/>
      <c r="N140" s="11"/>
    </row>
    <row r="141" spans="1:14" s="2" customFormat="1" ht="87.75" customHeight="1" thickBot="1">
      <c r="A141" s="280" t="s">
        <v>275</v>
      </c>
      <c r="B141" s="312"/>
      <c r="C141" s="351" t="s">
        <v>194</v>
      </c>
      <c r="D141" s="333"/>
      <c r="E141" s="173" t="s">
        <v>258</v>
      </c>
      <c r="F141" s="173" t="s">
        <v>52</v>
      </c>
      <c r="G141" s="173" t="s">
        <v>200</v>
      </c>
      <c r="H141" s="371" t="s">
        <v>201</v>
      </c>
      <c r="I141" s="351"/>
      <c r="J141" s="444">
        <f aca="true" t="shared" si="11" ref="J141:L142">J142</f>
        <v>57000</v>
      </c>
      <c r="K141" s="413">
        <f t="shared" si="11"/>
        <v>0</v>
      </c>
      <c r="L141" s="413">
        <f t="shared" si="11"/>
        <v>0</v>
      </c>
      <c r="M141" s="11"/>
      <c r="N141" s="11"/>
    </row>
    <row r="142" spans="1:14" s="2" customFormat="1" ht="48" customHeight="1">
      <c r="A142" s="281" t="s">
        <v>259</v>
      </c>
      <c r="B142" s="313"/>
      <c r="C142" s="352" t="s">
        <v>194</v>
      </c>
      <c r="D142" s="334"/>
      <c r="E142" s="174" t="s">
        <v>258</v>
      </c>
      <c r="F142" s="174" t="s">
        <v>198</v>
      </c>
      <c r="G142" s="174" t="s">
        <v>200</v>
      </c>
      <c r="H142" s="372" t="s">
        <v>201</v>
      </c>
      <c r="I142" s="352"/>
      <c r="J142" s="445">
        <f t="shared" si="11"/>
        <v>57000</v>
      </c>
      <c r="K142" s="398">
        <f t="shared" si="11"/>
        <v>0</v>
      </c>
      <c r="L142" s="398">
        <f t="shared" si="11"/>
        <v>0</v>
      </c>
      <c r="M142" s="11"/>
      <c r="N142" s="11"/>
    </row>
    <row r="143" spans="1:14" s="2" customFormat="1" ht="52.5" customHeight="1">
      <c r="A143" s="265" t="s">
        <v>306</v>
      </c>
      <c r="B143" s="303"/>
      <c r="C143" s="341" t="s">
        <v>194</v>
      </c>
      <c r="D143" s="331"/>
      <c r="E143" s="169" t="s">
        <v>258</v>
      </c>
      <c r="F143" s="169" t="s">
        <v>198</v>
      </c>
      <c r="G143" s="169" t="s">
        <v>199</v>
      </c>
      <c r="H143" s="364" t="s">
        <v>201</v>
      </c>
      <c r="I143" s="341"/>
      <c r="J143" s="436">
        <f>J145</f>
        <v>57000</v>
      </c>
      <c r="K143" s="398">
        <f>K145</f>
        <v>0</v>
      </c>
      <c r="L143" s="398">
        <f>L145</f>
        <v>0</v>
      </c>
      <c r="M143" s="11"/>
      <c r="N143" s="11"/>
    </row>
    <row r="144" spans="1:14" s="2" customFormat="1" ht="85.5" customHeight="1">
      <c r="A144" s="265" t="s">
        <v>307</v>
      </c>
      <c r="B144" s="303"/>
      <c r="C144" s="341" t="s">
        <v>194</v>
      </c>
      <c r="D144" s="331"/>
      <c r="E144" s="169" t="s">
        <v>258</v>
      </c>
      <c r="F144" s="169" t="s">
        <v>198</v>
      </c>
      <c r="G144" s="169" t="s">
        <v>199</v>
      </c>
      <c r="H144" s="370" t="s">
        <v>238</v>
      </c>
      <c r="I144" s="341"/>
      <c r="J144" s="436">
        <v>57000</v>
      </c>
      <c r="K144" s="398">
        <f>K145</f>
        <v>0</v>
      </c>
      <c r="L144" s="398">
        <f>L145</f>
        <v>0</v>
      </c>
      <c r="M144" s="11"/>
      <c r="N144" s="11"/>
    </row>
    <row r="145" spans="1:14" s="2" customFormat="1" ht="33" customHeight="1" thickBot="1">
      <c r="A145" s="279" t="s">
        <v>305</v>
      </c>
      <c r="B145" s="311"/>
      <c r="C145" s="350" t="s">
        <v>194</v>
      </c>
      <c r="D145" s="332"/>
      <c r="E145" s="172" t="s">
        <v>258</v>
      </c>
      <c r="F145" s="172" t="s">
        <v>198</v>
      </c>
      <c r="G145" s="172" t="s">
        <v>199</v>
      </c>
      <c r="H145" s="370" t="s">
        <v>238</v>
      </c>
      <c r="I145" s="350" t="s">
        <v>173</v>
      </c>
      <c r="J145" s="443">
        <v>57000</v>
      </c>
      <c r="K145" s="398"/>
      <c r="L145" s="398"/>
      <c r="M145" s="11"/>
      <c r="N145" s="11"/>
    </row>
    <row r="146" spans="1:16" s="2" customFormat="1" ht="104.25" customHeight="1" thickBot="1">
      <c r="A146" s="282" t="s">
        <v>276</v>
      </c>
      <c r="B146" s="314"/>
      <c r="C146" s="353" t="s">
        <v>194</v>
      </c>
      <c r="D146" s="335" t="s">
        <v>111</v>
      </c>
      <c r="E146" s="179" t="s">
        <v>5</v>
      </c>
      <c r="F146" s="179" t="s">
        <v>52</v>
      </c>
      <c r="G146" s="179" t="s">
        <v>200</v>
      </c>
      <c r="H146" s="373" t="s">
        <v>201</v>
      </c>
      <c r="I146" s="353"/>
      <c r="J146" s="418" t="str">
        <f aca="true" t="shared" si="12" ref="J146:L149">J147</f>
        <v>11720</v>
      </c>
      <c r="K146" s="73">
        <f t="shared" si="12"/>
        <v>0</v>
      </c>
      <c r="L146" s="414">
        <f t="shared" si="12"/>
        <v>0</v>
      </c>
      <c r="M146" s="11"/>
      <c r="N146" s="11"/>
      <c r="P146" s="175"/>
    </row>
    <row r="147" spans="1:14" s="2" customFormat="1" ht="70.5" customHeight="1">
      <c r="A147" s="253" t="s">
        <v>277</v>
      </c>
      <c r="B147" s="309"/>
      <c r="C147" s="340" t="s">
        <v>194</v>
      </c>
      <c r="D147" s="294" t="s">
        <v>49</v>
      </c>
      <c r="E147" s="168" t="s">
        <v>5</v>
      </c>
      <c r="F147" s="168" t="s">
        <v>198</v>
      </c>
      <c r="G147" s="168" t="s">
        <v>200</v>
      </c>
      <c r="H147" s="366" t="s">
        <v>201</v>
      </c>
      <c r="I147" s="340"/>
      <c r="J147" s="418" t="str">
        <f t="shared" si="12"/>
        <v>11720</v>
      </c>
      <c r="K147" s="393">
        <f t="shared" si="12"/>
        <v>0</v>
      </c>
      <c r="L147" s="415">
        <f t="shared" si="12"/>
        <v>0</v>
      </c>
      <c r="M147" s="11"/>
      <c r="N147" s="11"/>
    </row>
    <row r="148" spans="1:14" s="2" customFormat="1" ht="42.75" customHeight="1">
      <c r="A148" s="276" t="s">
        <v>237</v>
      </c>
      <c r="B148" s="303"/>
      <c r="C148" s="341" t="s">
        <v>194</v>
      </c>
      <c r="D148" s="336" t="s">
        <v>50</v>
      </c>
      <c r="E148" s="180" t="s">
        <v>5</v>
      </c>
      <c r="F148" s="180" t="s">
        <v>198</v>
      </c>
      <c r="G148" s="180" t="s">
        <v>199</v>
      </c>
      <c r="H148" s="374" t="s">
        <v>201</v>
      </c>
      <c r="I148" s="341"/>
      <c r="J148" s="446" t="str">
        <f t="shared" si="12"/>
        <v>11720</v>
      </c>
      <c r="K148" s="412">
        <f t="shared" si="12"/>
        <v>0</v>
      </c>
      <c r="L148" s="412">
        <f t="shared" si="12"/>
        <v>0</v>
      </c>
      <c r="M148" s="11"/>
      <c r="N148" s="11"/>
    </row>
    <row r="149" spans="1:14" s="2" customFormat="1" ht="90" customHeight="1">
      <c r="A149" s="276" t="s">
        <v>308</v>
      </c>
      <c r="B149" s="315"/>
      <c r="C149" s="80" t="s">
        <v>194</v>
      </c>
      <c r="D149" s="183" t="s">
        <v>51</v>
      </c>
      <c r="E149" s="180" t="s">
        <v>5</v>
      </c>
      <c r="F149" s="180" t="s">
        <v>198</v>
      </c>
      <c r="G149" s="180" t="s">
        <v>199</v>
      </c>
      <c r="H149" s="374" t="s">
        <v>278</v>
      </c>
      <c r="I149" s="80"/>
      <c r="J149" s="420" t="str">
        <f t="shared" si="12"/>
        <v>11720</v>
      </c>
      <c r="K149" s="398">
        <f t="shared" si="12"/>
        <v>0</v>
      </c>
      <c r="L149" s="398">
        <f t="shared" si="12"/>
        <v>0</v>
      </c>
      <c r="M149" s="11"/>
      <c r="N149" s="11"/>
    </row>
    <row r="150" spans="1:14" s="2" customFormat="1" ht="27" customHeight="1">
      <c r="A150" s="262" t="s">
        <v>305</v>
      </c>
      <c r="B150" s="315"/>
      <c r="C150" s="341" t="s">
        <v>194</v>
      </c>
      <c r="D150" s="183" t="s">
        <v>51</v>
      </c>
      <c r="E150" s="50" t="s">
        <v>5</v>
      </c>
      <c r="F150" s="180" t="s">
        <v>198</v>
      </c>
      <c r="G150" s="180" t="s">
        <v>199</v>
      </c>
      <c r="H150" s="374" t="s">
        <v>278</v>
      </c>
      <c r="I150" s="80" t="s">
        <v>173</v>
      </c>
      <c r="J150" s="425" t="s">
        <v>279</v>
      </c>
      <c r="K150" s="398"/>
      <c r="L150" s="398"/>
      <c r="M150" s="11"/>
      <c r="N150" s="11"/>
    </row>
    <row r="151" spans="1:14" s="2" customFormat="1" ht="26.25" customHeight="1">
      <c r="A151" s="283" t="s">
        <v>187</v>
      </c>
      <c r="B151" s="316"/>
      <c r="C151" s="305" t="s">
        <v>194</v>
      </c>
      <c r="D151" s="184"/>
      <c r="E151" s="57">
        <v>68</v>
      </c>
      <c r="F151" s="181" t="s">
        <v>52</v>
      </c>
      <c r="G151" s="181" t="s">
        <v>200</v>
      </c>
      <c r="H151" s="375" t="s">
        <v>201</v>
      </c>
      <c r="I151" s="24"/>
      <c r="J151" s="423">
        <f aca="true" t="shared" si="13" ref="J151:L154">J152</f>
        <v>0</v>
      </c>
      <c r="K151" s="397">
        <f t="shared" si="13"/>
        <v>0</v>
      </c>
      <c r="L151" s="397">
        <f t="shared" si="13"/>
        <v>0</v>
      </c>
      <c r="M151" s="11"/>
      <c r="N151" s="11"/>
    </row>
    <row r="152" spans="1:14" s="2" customFormat="1" ht="26.25" customHeight="1">
      <c r="A152" s="276" t="s">
        <v>1</v>
      </c>
      <c r="B152" s="315"/>
      <c r="C152" s="341" t="s">
        <v>194</v>
      </c>
      <c r="D152" s="183"/>
      <c r="E152" s="50" t="s">
        <v>11</v>
      </c>
      <c r="F152" s="180" t="s">
        <v>10</v>
      </c>
      <c r="G152" s="180" t="s">
        <v>200</v>
      </c>
      <c r="H152" s="374" t="s">
        <v>201</v>
      </c>
      <c r="I152" s="80"/>
      <c r="J152" s="447">
        <f t="shared" si="13"/>
        <v>0</v>
      </c>
      <c r="K152" s="460">
        <f t="shared" si="13"/>
        <v>0</v>
      </c>
      <c r="L152" s="398">
        <f t="shared" si="13"/>
        <v>0</v>
      </c>
      <c r="M152" s="11"/>
      <c r="N152" s="11"/>
    </row>
    <row r="153" spans="1:14" s="2" customFormat="1" ht="30.75" customHeight="1">
      <c r="A153" s="276" t="s">
        <v>230</v>
      </c>
      <c r="B153" s="316"/>
      <c r="C153" s="347" t="s">
        <v>194</v>
      </c>
      <c r="D153" s="183"/>
      <c r="E153" s="50" t="s">
        <v>11</v>
      </c>
      <c r="F153" s="180" t="s">
        <v>10</v>
      </c>
      <c r="G153" s="180" t="s">
        <v>199</v>
      </c>
      <c r="H153" s="374" t="s">
        <v>201</v>
      </c>
      <c r="I153" s="388"/>
      <c r="J153" s="447">
        <f t="shared" si="13"/>
        <v>0</v>
      </c>
      <c r="K153" s="460">
        <f t="shared" si="13"/>
        <v>0</v>
      </c>
      <c r="L153" s="398">
        <f t="shared" si="13"/>
        <v>0</v>
      </c>
      <c r="M153" s="11"/>
      <c r="N153" s="11"/>
    </row>
    <row r="154" spans="1:14" s="2" customFormat="1" ht="30.75" customHeight="1">
      <c r="A154" s="276" t="s">
        <v>260</v>
      </c>
      <c r="B154" s="316"/>
      <c r="C154" s="347" t="s">
        <v>194</v>
      </c>
      <c r="D154" s="183"/>
      <c r="E154" s="50" t="s">
        <v>11</v>
      </c>
      <c r="F154" s="180" t="s">
        <v>10</v>
      </c>
      <c r="G154" s="180" t="s">
        <v>199</v>
      </c>
      <c r="H154" s="374" t="s">
        <v>13</v>
      </c>
      <c r="I154" s="388"/>
      <c r="J154" s="447">
        <f t="shared" si="13"/>
        <v>0</v>
      </c>
      <c r="K154" s="460">
        <f t="shared" si="13"/>
        <v>0</v>
      </c>
      <c r="L154" s="398">
        <f t="shared" si="13"/>
        <v>0</v>
      </c>
      <c r="M154" s="11"/>
      <c r="N154" s="11"/>
    </row>
    <row r="155" spans="1:14" s="2" customFormat="1" ht="27.75" customHeight="1" thickBot="1">
      <c r="A155" s="284" t="s">
        <v>185</v>
      </c>
      <c r="B155" s="316"/>
      <c r="C155" s="347" t="s">
        <v>194</v>
      </c>
      <c r="D155" s="183"/>
      <c r="E155" s="50" t="s">
        <v>11</v>
      </c>
      <c r="F155" s="180" t="s">
        <v>10</v>
      </c>
      <c r="G155" s="180" t="s">
        <v>199</v>
      </c>
      <c r="H155" s="374" t="s">
        <v>13</v>
      </c>
      <c r="I155" s="84" t="s">
        <v>184</v>
      </c>
      <c r="J155" s="425"/>
      <c r="K155" s="460"/>
      <c r="L155" s="398"/>
      <c r="M155" s="11"/>
      <c r="N155" s="11"/>
    </row>
    <row r="156" spans="1:14" s="19" customFormat="1" ht="15">
      <c r="A156" s="51" t="s">
        <v>92</v>
      </c>
      <c r="B156" s="185"/>
      <c r="C156" s="24" t="s">
        <v>72</v>
      </c>
      <c r="D156" s="187"/>
      <c r="E156" s="186" t="s">
        <v>200</v>
      </c>
      <c r="F156" s="27" t="s">
        <v>52</v>
      </c>
      <c r="G156" s="27" t="s">
        <v>200</v>
      </c>
      <c r="H156" s="27" t="s">
        <v>201</v>
      </c>
      <c r="I156" s="185"/>
      <c r="J156" s="379">
        <f aca="true" t="shared" si="14" ref="J156:L157">J157</f>
        <v>1008687.16</v>
      </c>
      <c r="K156" s="74">
        <f t="shared" si="14"/>
        <v>1036280</v>
      </c>
      <c r="L156" s="74">
        <f t="shared" si="14"/>
        <v>1077730</v>
      </c>
      <c r="M156" s="20"/>
      <c r="N156" s="20"/>
    </row>
    <row r="157" spans="1:14" s="19" customFormat="1" ht="24" customHeight="1">
      <c r="A157" s="283" t="s">
        <v>64</v>
      </c>
      <c r="B157" s="317"/>
      <c r="C157" s="305" t="s">
        <v>63</v>
      </c>
      <c r="D157" s="289"/>
      <c r="E157" s="150" t="s">
        <v>200</v>
      </c>
      <c r="F157" s="150" t="s">
        <v>52</v>
      </c>
      <c r="G157" s="150" t="s">
        <v>200</v>
      </c>
      <c r="H157" s="360" t="s">
        <v>201</v>
      </c>
      <c r="I157" s="305"/>
      <c r="J157" s="437">
        <f t="shared" si="14"/>
        <v>1008687.16</v>
      </c>
      <c r="K157" s="397">
        <f t="shared" si="14"/>
        <v>1036280</v>
      </c>
      <c r="L157" s="397">
        <f t="shared" si="14"/>
        <v>1077730</v>
      </c>
      <c r="M157" s="20"/>
      <c r="N157" s="20"/>
    </row>
    <row r="158" spans="1:14" s="19" customFormat="1" ht="77.25" customHeight="1">
      <c r="A158" s="283" t="s">
        <v>280</v>
      </c>
      <c r="B158" s="318"/>
      <c r="C158" s="340" t="s">
        <v>63</v>
      </c>
      <c r="D158" s="286" t="s">
        <v>32</v>
      </c>
      <c r="E158" s="155" t="s">
        <v>213</v>
      </c>
      <c r="F158" s="155" t="s">
        <v>52</v>
      </c>
      <c r="G158" s="155" t="s">
        <v>200</v>
      </c>
      <c r="H158" s="355" t="s">
        <v>201</v>
      </c>
      <c r="I158" s="340"/>
      <c r="J158" s="418">
        <f aca="true" t="shared" si="15" ref="J158:L161">J159</f>
        <v>1008687.16</v>
      </c>
      <c r="K158" s="393">
        <f t="shared" si="15"/>
        <v>1036280</v>
      </c>
      <c r="L158" s="393">
        <f t="shared" si="15"/>
        <v>1077730</v>
      </c>
      <c r="M158" s="20"/>
      <c r="N158" s="20"/>
    </row>
    <row r="159" spans="1:14" s="19" customFormat="1" ht="63.75" customHeight="1">
      <c r="A159" s="285" t="s">
        <v>208</v>
      </c>
      <c r="B159" s="318"/>
      <c r="C159" s="341" t="s">
        <v>63</v>
      </c>
      <c r="D159" s="287" t="s">
        <v>33</v>
      </c>
      <c r="E159" s="149" t="s">
        <v>213</v>
      </c>
      <c r="F159" s="149" t="s">
        <v>198</v>
      </c>
      <c r="G159" s="149" t="s">
        <v>200</v>
      </c>
      <c r="H159" s="357" t="s">
        <v>201</v>
      </c>
      <c r="I159" s="341"/>
      <c r="J159" s="424">
        <f t="shared" si="15"/>
        <v>1008687.16</v>
      </c>
      <c r="K159" s="398">
        <f t="shared" si="15"/>
        <v>1036280</v>
      </c>
      <c r="L159" s="398">
        <f t="shared" si="15"/>
        <v>1077730</v>
      </c>
      <c r="M159" s="20"/>
      <c r="N159" s="20"/>
    </row>
    <row r="160" spans="1:14" s="19" customFormat="1" ht="37.5" customHeight="1">
      <c r="A160" s="269" t="s">
        <v>30</v>
      </c>
      <c r="B160" s="319"/>
      <c r="C160" s="341" t="s">
        <v>63</v>
      </c>
      <c r="D160" s="337" t="s">
        <v>100</v>
      </c>
      <c r="E160" s="180" t="s">
        <v>213</v>
      </c>
      <c r="F160" s="180" t="s">
        <v>198</v>
      </c>
      <c r="G160" s="180" t="s">
        <v>199</v>
      </c>
      <c r="H160" s="374" t="s">
        <v>201</v>
      </c>
      <c r="I160" s="341"/>
      <c r="J160" s="424">
        <f>J161+J163+J164</f>
        <v>1008687.16</v>
      </c>
      <c r="K160" s="398">
        <f>K161+K163</f>
        <v>1036280</v>
      </c>
      <c r="L160" s="398">
        <f>L161+L163</f>
        <v>1077730</v>
      </c>
      <c r="M160" s="20"/>
      <c r="N160" s="20"/>
    </row>
    <row r="161" spans="1:14" s="19" customFormat="1" ht="30" customHeight="1">
      <c r="A161" s="269" t="s">
        <v>31</v>
      </c>
      <c r="B161" s="319"/>
      <c r="C161" s="341" t="s">
        <v>63</v>
      </c>
      <c r="D161" s="337" t="s">
        <v>34</v>
      </c>
      <c r="E161" s="180" t="s">
        <v>213</v>
      </c>
      <c r="F161" s="180" t="s">
        <v>198</v>
      </c>
      <c r="G161" s="180" t="s">
        <v>199</v>
      </c>
      <c r="H161" s="374" t="s">
        <v>209</v>
      </c>
      <c r="I161" s="341"/>
      <c r="J161" s="424">
        <f t="shared" si="15"/>
        <v>1003424</v>
      </c>
      <c r="K161" s="398">
        <f t="shared" si="15"/>
        <v>1036280</v>
      </c>
      <c r="L161" s="398">
        <f t="shared" si="15"/>
        <v>1077730</v>
      </c>
      <c r="M161" s="20"/>
      <c r="N161" s="20"/>
    </row>
    <row r="162" spans="1:14" s="19" customFormat="1" ht="42.75" customHeight="1">
      <c r="A162" s="276" t="s">
        <v>309</v>
      </c>
      <c r="B162" s="320"/>
      <c r="C162" s="342" t="s">
        <v>63</v>
      </c>
      <c r="D162" s="337" t="s">
        <v>34</v>
      </c>
      <c r="E162" s="180" t="s">
        <v>213</v>
      </c>
      <c r="F162" s="180" t="s">
        <v>198</v>
      </c>
      <c r="G162" s="180" t="s">
        <v>199</v>
      </c>
      <c r="H162" s="374" t="s">
        <v>209</v>
      </c>
      <c r="I162" s="342" t="s">
        <v>240</v>
      </c>
      <c r="J162" s="436">
        <v>1003424</v>
      </c>
      <c r="K162" s="398">
        <v>1036280</v>
      </c>
      <c r="L162" s="398">
        <v>1077730</v>
      </c>
      <c r="M162" s="20"/>
      <c r="N162" s="20"/>
    </row>
    <row r="163" spans="1:14" s="19" customFormat="1" ht="40.5" customHeight="1">
      <c r="A163" s="276" t="s">
        <v>310</v>
      </c>
      <c r="B163" s="320"/>
      <c r="C163" s="342" t="s">
        <v>63</v>
      </c>
      <c r="D163" s="337"/>
      <c r="E163" s="180" t="s">
        <v>213</v>
      </c>
      <c r="F163" s="180" t="s">
        <v>198</v>
      </c>
      <c r="G163" s="180" t="s">
        <v>199</v>
      </c>
      <c r="H163" s="374" t="s">
        <v>239</v>
      </c>
      <c r="I163" s="342" t="s">
        <v>240</v>
      </c>
      <c r="J163" s="436"/>
      <c r="K163" s="398"/>
      <c r="L163" s="398"/>
      <c r="M163" s="20"/>
      <c r="N163" s="20"/>
    </row>
    <row r="164" spans="1:14" s="19" customFormat="1" ht="29.25" customHeight="1">
      <c r="A164" s="276" t="s">
        <v>311</v>
      </c>
      <c r="B164" s="320"/>
      <c r="C164" s="342" t="s">
        <v>63</v>
      </c>
      <c r="D164" s="337"/>
      <c r="E164" s="180"/>
      <c r="F164" s="180"/>
      <c r="G164" s="180"/>
      <c r="H164" s="374"/>
      <c r="I164" s="342"/>
      <c r="J164" s="436">
        <v>5263.16</v>
      </c>
      <c r="K164" s="398"/>
      <c r="L164" s="398"/>
      <c r="M164" s="20"/>
      <c r="N164" s="20"/>
    </row>
    <row r="165" spans="1:14" s="25" customFormat="1" ht="16.5" customHeight="1">
      <c r="A165" s="189" t="s">
        <v>71</v>
      </c>
      <c r="B165" s="190"/>
      <c r="C165" s="190" t="s">
        <v>70</v>
      </c>
      <c r="D165" s="338"/>
      <c r="E165" s="191" t="s">
        <v>200</v>
      </c>
      <c r="F165" s="191" t="s">
        <v>52</v>
      </c>
      <c r="G165" s="191" t="s">
        <v>200</v>
      </c>
      <c r="H165" s="376" t="s">
        <v>201</v>
      </c>
      <c r="I165" s="389"/>
      <c r="J165" s="380" t="str">
        <f aca="true" t="shared" si="16" ref="J165:L167">J166</f>
        <v>213533</v>
      </c>
      <c r="K165" s="74">
        <f t="shared" si="16"/>
        <v>222074</v>
      </c>
      <c r="L165" s="74">
        <f t="shared" si="16"/>
        <v>230957</v>
      </c>
      <c r="M165" s="26"/>
      <c r="N165" s="26"/>
    </row>
    <row r="166" spans="1:14" s="13" customFormat="1" ht="21.75" customHeight="1">
      <c r="A166" s="258" t="s">
        <v>69</v>
      </c>
      <c r="B166" s="321"/>
      <c r="C166" s="346" t="s">
        <v>178</v>
      </c>
      <c r="D166" s="292"/>
      <c r="E166" s="163" t="s">
        <v>200</v>
      </c>
      <c r="F166" s="163" t="s">
        <v>52</v>
      </c>
      <c r="G166" s="163" t="s">
        <v>200</v>
      </c>
      <c r="H166" s="365" t="s">
        <v>201</v>
      </c>
      <c r="I166" s="390"/>
      <c r="J166" s="448" t="str">
        <f t="shared" si="16"/>
        <v>213533</v>
      </c>
      <c r="K166" s="397">
        <f t="shared" si="16"/>
        <v>222074</v>
      </c>
      <c r="L166" s="397">
        <f t="shared" si="16"/>
        <v>230957</v>
      </c>
      <c r="M166" s="42"/>
      <c r="N166" s="42"/>
    </row>
    <row r="167" spans="1:14" s="19" customFormat="1" ht="28.5" customHeight="1">
      <c r="A167" s="254" t="s">
        <v>187</v>
      </c>
      <c r="B167" s="318"/>
      <c r="C167" s="341" t="s">
        <v>178</v>
      </c>
      <c r="D167" s="290" t="s">
        <v>140</v>
      </c>
      <c r="E167" s="152" t="s">
        <v>11</v>
      </c>
      <c r="F167" s="152" t="s">
        <v>52</v>
      </c>
      <c r="G167" s="152" t="s">
        <v>200</v>
      </c>
      <c r="H167" s="356" t="s">
        <v>201</v>
      </c>
      <c r="I167" s="341"/>
      <c r="J167" s="422" t="str">
        <f t="shared" si="16"/>
        <v>213533</v>
      </c>
      <c r="K167" s="398">
        <f t="shared" si="16"/>
        <v>222074</v>
      </c>
      <c r="L167" s="398">
        <f t="shared" si="16"/>
        <v>230957</v>
      </c>
      <c r="M167" s="20"/>
      <c r="N167" s="20"/>
    </row>
    <row r="168" spans="1:14" s="19" customFormat="1" ht="18.75" customHeight="1">
      <c r="A168" s="254" t="s">
        <v>186</v>
      </c>
      <c r="B168" s="318"/>
      <c r="C168" s="341" t="s">
        <v>178</v>
      </c>
      <c r="D168" s="290" t="s">
        <v>114</v>
      </c>
      <c r="E168" s="152" t="s">
        <v>11</v>
      </c>
      <c r="F168" s="152" t="s">
        <v>10</v>
      </c>
      <c r="G168" s="152" t="s">
        <v>200</v>
      </c>
      <c r="H168" s="356" t="s">
        <v>201</v>
      </c>
      <c r="I168" s="341"/>
      <c r="J168" s="422" t="str">
        <f>J171</f>
        <v>213533</v>
      </c>
      <c r="K168" s="398">
        <f aca="true" t="shared" si="17" ref="J168:L170">K169</f>
        <v>222074</v>
      </c>
      <c r="L168" s="398">
        <f t="shared" si="17"/>
        <v>230957</v>
      </c>
      <c r="M168" s="20"/>
      <c r="N168" s="20"/>
    </row>
    <row r="169" spans="1:14" s="19" customFormat="1" ht="18.75" customHeight="1">
      <c r="A169" s="254" t="s">
        <v>230</v>
      </c>
      <c r="B169" s="318"/>
      <c r="C169" s="341" t="s">
        <v>178</v>
      </c>
      <c r="D169" s="290"/>
      <c r="E169" s="152" t="s">
        <v>11</v>
      </c>
      <c r="F169" s="152" t="s">
        <v>10</v>
      </c>
      <c r="G169" s="152" t="s">
        <v>199</v>
      </c>
      <c r="H169" s="356" t="s">
        <v>201</v>
      </c>
      <c r="I169" s="341"/>
      <c r="J169" s="449" t="str">
        <f t="shared" si="17"/>
        <v>213533</v>
      </c>
      <c r="K169" s="398">
        <f t="shared" si="17"/>
        <v>222074</v>
      </c>
      <c r="L169" s="398">
        <f t="shared" si="17"/>
        <v>230957</v>
      </c>
      <c r="M169" s="20"/>
      <c r="N169" s="20"/>
    </row>
    <row r="170" spans="1:14" s="19" customFormat="1" ht="20.25" customHeight="1">
      <c r="A170" s="269" t="s">
        <v>112</v>
      </c>
      <c r="B170" s="318"/>
      <c r="C170" s="341" t="s">
        <v>178</v>
      </c>
      <c r="D170" s="290" t="s">
        <v>144</v>
      </c>
      <c r="E170" s="152" t="s">
        <v>11</v>
      </c>
      <c r="F170" s="152" t="s">
        <v>10</v>
      </c>
      <c r="G170" s="152" t="s">
        <v>199</v>
      </c>
      <c r="H170" s="356" t="s">
        <v>12</v>
      </c>
      <c r="I170" s="341"/>
      <c r="J170" s="449" t="str">
        <f>J171</f>
        <v>213533</v>
      </c>
      <c r="K170" s="398">
        <f>K171</f>
        <v>222074</v>
      </c>
      <c r="L170" s="398">
        <f t="shared" si="17"/>
        <v>230957</v>
      </c>
      <c r="M170" s="20"/>
      <c r="N170" s="20"/>
    </row>
    <row r="171" spans="1:14" s="19" customFormat="1" ht="27" customHeight="1" thickBot="1">
      <c r="A171" s="278" t="s">
        <v>180</v>
      </c>
      <c r="B171" s="322"/>
      <c r="C171" s="354" t="s">
        <v>178</v>
      </c>
      <c r="D171" s="337" t="s">
        <v>144</v>
      </c>
      <c r="E171" s="188">
        <v>68</v>
      </c>
      <c r="F171" s="188">
        <v>9</v>
      </c>
      <c r="G171" s="180" t="s">
        <v>199</v>
      </c>
      <c r="H171" s="374" t="s">
        <v>12</v>
      </c>
      <c r="I171" s="354" t="s">
        <v>179</v>
      </c>
      <c r="J171" s="422" t="s">
        <v>330</v>
      </c>
      <c r="K171" s="398">
        <v>222074</v>
      </c>
      <c r="L171" s="398">
        <v>230957</v>
      </c>
      <c r="M171" s="20"/>
      <c r="N171" s="20"/>
    </row>
    <row r="172" spans="1:14" s="38" customFormat="1" ht="18.75" thickBot="1">
      <c r="A172" s="230" t="s">
        <v>91</v>
      </c>
      <c r="B172" s="231"/>
      <c r="C172" s="231"/>
      <c r="D172" s="231"/>
      <c r="E172" s="207"/>
      <c r="F172" s="207"/>
      <c r="G172" s="207"/>
      <c r="H172" s="207"/>
      <c r="I172" s="208"/>
      <c r="J172" s="209">
        <f>J15+J70+J78+J93+J109+J156+J165</f>
        <v>7840236</v>
      </c>
      <c r="K172" s="416">
        <f>K15+J70+K78+K93+K109+K156+K165</f>
        <v>6592580</v>
      </c>
      <c r="L172" s="416">
        <f>L165+L156+L109+L93+L78+L70+L15</f>
        <v>6615580</v>
      </c>
      <c r="M172" s="39"/>
      <c r="N172" s="39"/>
    </row>
    <row r="173" spans="1:14" s="9" customFormat="1" ht="18">
      <c r="A173" s="156" t="s">
        <v>333</v>
      </c>
      <c r="B173" s="210"/>
      <c r="C173" s="232"/>
      <c r="D173" s="232"/>
      <c r="E173" s="213"/>
      <c r="F173" s="49"/>
      <c r="G173" s="214"/>
      <c r="H173" s="211"/>
      <c r="I173" s="212"/>
      <c r="J173" s="212"/>
      <c r="K173" s="391">
        <v>194900</v>
      </c>
      <c r="L173" s="391">
        <v>390900</v>
      </c>
      <c r="M173" s="10"/>
      <c r="N173" s="10"/>
    </row>
    <row r="174" spans="1:12" ht="12.75">
      <c r="A174" s="182" t="s">
        <v>334</v>
      </c>
      <c r="B174" s="175"/>
      <c r="C174" s="216"/>
      <c r="D174" s="216"/>
      <c r="E174" s="217"/>
      <c r="F174" s="218"/>
      <c r="G174" s="219"/>
      <c r="H174" s="216"/>
      <c r="I174" s="150"/>
      <c r="J174" s="151">
        <f>J172+J173</f>
        <v>7840236</v>
      </c>
      <c r="K174" s="151">
        <f>K172+K173</f>
        <v>6787480</v>
      </c>
      <c r="L174" s="151">
        <f>L172+L173</f>
        <v>7006480</v>
      </c>
    </row>
    <row r="175" spans="1:10" ht="12.75">
      <c r="A175" s="37"/>
      <c r="B175" s="9"/>
      <c r="C175" s="12"/>
      <c r="D175" s="12"/>
      <c r="E175" s="12"/>
      <c r="F175" s="12"/>
      <c r="G175" s="12"/>
      <c r="H175" s="12"/>
      <c r="I175" s="18"/>
      <c r="J175" s="18"/>
    </row>
    <row r="176" spans="1:10" ht="12.75">
      <c r="A176" s="9"/>
      <c r="B176" s="9"/>
      <c r="C176" s="12"/>
      <c r="D176" s="12"/>
      <c r="E176" s="12"/>
      <c r="F176" s="12"/>
      <c r="G176" s="12"/>
      <c r="H176" s="12"/>
      <c r="I176" s="18"/>
      <c r="J176" s="18"/>
    </row>
    <row r="177" spans="1:10" ht="12.75">
      <c r="A177" s="9"/>
      <c r="B177" s="9"/>
      <c r="C177" s="12"/>
      <c r="D177" s="12"/>
      <c r="E177" s="12"/>
      <c r="F177" s="12"/>
      <c r="G177" s="12"/>
      <c r="H177" s="12"/>
      <c r="I177" s="18"/>
      <c r="J177" s="18"/>
    </row>
    <row r="178" spans="1:10" ht="12.75">
      <c r="A178" s="9"/>
      <c r="B178" s="9"/>
      <c r="C178" s="12"/>
      <c r="D178" s="12"/>
      <c r="E178" s="12"/>
      <c r="F178" s="12"/>
      <c r="G178" s="12"/>
      <c r="H178" s="12"/>
      <c r="I178" s="18"/>
      <c r="J178" s="18"/>
    </row>
    <row r="179" spans="1:10" ht="12.75">
      <c r="A179" s="9"/>
      <c r="B179" s="9"/>
      <c r="C179" s="12"/>
      <c r="D179" s="12"/>
      <c r="E179" s="12"/>
      <c r="F179" s="12"/>
      <c r="G179" s="12"/>
      <c r="H179" s="12"/>
      <c r="I179" s="18"/>
      <c r="J179" s="18"/>
    </row>
    <row r="180" spans="1:10" ht="12.75">
      <c r="A180" s="9"/>
      <c r="B180" s="9"/>
      <c r="C180" s="12"/>
      <c r="D180" s="12"/>
      <c r="E180" s="12"/>
      <c r="F180" s="12"/>
      <c r="G180" s="12"/>
      <c r="H180" s="12"/>
      <c r="I180" s="18"/>
      <c r="J180" s="18"/>
    </row>
    <row r="181" spans="1:14" ht="12.75">
      <c r="A181" s="9"/>
      <c r="B181" s="9"/>
      <c r="C181" s="12"/>
      <c r="D181" s="12"/>
      <c r="E181" s="12"/>
      <c r="F181" s="12"/>
      <c r="G181" s="12"/>
      <c r="H181" s="12"/>
      <c r="I181" s="18"/>
      <c r="J181" s="18"/>
      <c r="K181"/>
      <c r="L181"/>
      <c r="M181"/>
      <c r="N181"/>
    </row>
    <row r="182" spans="1:14" ht="12.75">
      <c r="A182" s="9"/>
      <c r="B182" s="9"/>
      <c r="C182" s="12"/>
      <c r="D182" s="12"/>
      <c r="E182" s="12"/>
      <c r="F182" s="12"/>
      <c r="G182" s="12"/>
      <c r="H182" s="12"/>
      <c r="I182" s="18"/>
      <c r="J182" s="18"/>
      <c r="K182"/>
      <c r="L182"/>
      <c r="M182"/>
      <c r="N182"/>
    </row>
    <row r="183" spans="1:14" ht="12.75">
      <c r="A183" s="9"/>
      <c r="B183" s="9"/>
      <c r="C183" s="12"/>
      <c r="D183" s="12"/>
      <c r="E183" s="12"/>
      <c r="F183" s="12"/>
      <c r="G183" s="12"/>
      <c r="H183" s="12"/>
      <c r="I183" s="18"/>
      <c r="J183" s="18"/>
      <c r="K183"/>
      <c r="L183"/>
      <c r="M183"/>
      <c r="N183"/>
    </row>
    <row r="184" spans="1:14" ht="12.75">
      <c r="A184" s="9"/>
      <c r="B184" s="9"/>
      <c r="C184" s="12"/>
      <c r="D184" s="12"/>
      <c r="E184" s="12"/>
      <c r="F184" s="12"/>
      <c r="G184" s="12"/>
      <c r="H184" s="12"/>
      <c r="I184" s="18"/>
      <c r="J184" s="18"/>
      <c r="K184"/>
      <c r="L184"/>
      <c r="M184"/>
      <c r="N184"/>
    </row>
    <row r="185" spans="1:14" ht="12.75">
      <c r="A185" s="9"/>
      <c r="B185" s="9"/>
      <c r="C185" s="12"/>
      <c r="D185" s="12"/>
      <c r="E185" s="12"/>
      <c r="F185" s="12"/>
      <c r="G185" s="12"/>
      <c r="H185" s="12"/>
      <c r="I185" s="18"/>
      <c r="J185" s="18"/>
      <c r="K185"/>
      <c r="L185"/>
      <c r="M185"/>
      <c r="N185"/>
    </row>
    <row r="186" spans="1:14" ht="12.75">
      <c r="A186" s="9"/>
      <c r="B186" s="9"/>
      <c r="C186" s="12"/>
      <c r="D186" s="12"/>
      <c r="E186" s="12"/>
      <c r="F186" s="12"/>
      <c r="G186" s="12"/>
      <c r="H186" s="12"/>
      <c r="I186" s="18"/>
      <c r="J186" s="18"/>
      <c r="K186"/>
      <c r="L186"/>
      <c r="M186"/>
      <c r="N186"/>
    </row>
    <row r="187" spans="1:14" ht="12.75">
      <c r="A187" s="9"/>
      <c r="B187" s="9"/>
      <c r="C187" s="12"/>
      <c r="D187" s="12"/>
      <c r="E187" s="12"/>
      <c r="F187" s="12"/>
      <c r="G187" s="12"/>
      <c r="H187" s="12"/>
      <c r="I187" s="18"/>
      <c r="J187" s="18"/>
      <c r="K187"/>
      <c r="L187"/>
      <c r="M187"/>
      <c r="N187"/>
    </row>
    <row r="188" spans="1:14" ht="12.75">
      <c r="A188" s="9"/>
      <c r="B188" s="9"/>
      <c r="C188" s="12"/>
      <c r="D188" s="12"/>
      <c r="E188" s="12"/>
      <c r="F188" s="12"/>
      <c r="G188" s="12"/>
      <c r="H188" s="12"/>
      <c r="I188" s="18"/>
      <c r="J188" s="18"/>
      <c r="K188"/>
      <c r="L188"/>
      <c r="M188"/>
      <c r="N188"/>
    </row>
    <row r="189" spans="1:14" ht="12.75">
      <c r="A189" s="9"/>
      <c r="B189" s="9"/>
      <c r="C189" s="12"/>
      <c r="D189" s="12"/>
      <c r="E189" s="12"/>
      <c r="F189" s="12"/>
      <c r="G189" s="12"/>
      <c r="H189" s="12"/>
      <c r="I189" s="18"/>
      <c r="J189" s="18"/>
      <c r="K189"/>
      <c r="L189"/>
      <c r="M189"/>
      <c r="N189"/>
    </row>
    <row r="190" spans="1:14" ht="12.75">
      <c r="A190" s="9"/>
      <c r="B190" s="9"/>
      <c r="C190" s="12"/>
      <c r="D190" s="12"/>
      <c r="E190" s="12"/>
      <c r="F190" s="12"/>
      <c r="G190" s="12"/>
      <c r="H190" s="12"/>
      <c r="I190" s="18"/>
      <c r="J190" s="18"/>
      <c r="K190"/>
      <c r="L190"/>
      <c r="M190"/>
      <c r="N190"/>
    </row>
    <row r="191" spans="1:14" ht="12.75">
      <c r="A191" s="9"/>
      <c r="B191" s="9"/>
      <c r="C191" s="12"/>
      <c r="D191" s="12"/>
      <c r="E191" s="12"/>
      <c r="F191" s="12"/>
      <c r="G191" s="12"/>
      <c r="H191" s="12"/>
      <c r="I191" s="18"/>
      <c r="J191" s="18"/>
      <c r="K191"/>
      <c r="L191"/>
      <c r="M191"/>
      <c r="N191"/>
    </row>
    <row r="192" spans="1:14" ht="12.75">
      <c r="A192" s="9"/>
      <c r="B192" s="9"/>
      <c r="C192" s="12"/>
      <c r="D192" s="12"/>
      <c r="E192" s="12"/>
      <c r="F192" s="12"/>
      <c r="G192" s="12"/>
      <c r="H192" s="12"/>
      <c r="I192" s="18"/>
      <c r="J192" s="18"/>
      <c r="K192"/>
      <c r="L192"/>
      <c r="M192"/>
      <c r="N192"/>
    </row>
    <row r="193" spans="1:14" ht="12.75">
      <c r="A193" s="9"/>
      <c r="B193" s="9"/>
      <c r="C193" s="12"/>
      <c r="D193" s="12"/>
      <c r="E193" s="12"/>
      <c r="F193" s="12"/>
      <c r="G193" s="12"/>
      <c r="H193" s="12"/>
      <c r="I193" s="18"/>
      <c r="J193" s="18"/>
      <c r="K193"/>
      <c r="L193"/>
      <c r="M193"/>
      <c r="N193"/>
    </row>
    <row r="194" spans="1:14" ht="12.75">
      <c r="A194" s="9"/>
      <c r="B194" s="9"/>
      <c r="C194" s="12"/>
      <c r="D194" s="12"/>
      <c r="E194" s="12"/>
      <c r="F194" s="12"/>
      <c r="G194" s="12"/>
      <c r="H194" s="12"/>
      <c r="I194" s="18"/>
      <c r="J194" s="18"/>
      <c r="K194"/>
      <c r="L194"/>
      <c r="M194"/>
      <c r="N194"/>
    </row>
    <row r="195" spans="1:14" ht="12.75">
      <c r="A195" s="9"/>
      <c r="B195" s="9"/>
      <c r="C195" s="12"/>
      <c r="D195" s="12"/>
      <c r="E195" s="12"/>
      <c r="F195" s="12"/>
      <c r="G195" s="12"/>
      <c r="H195" s="12"/>
      <c r="I195" s="18"/>
      <c r="J195" s="18"/>
      <c r="K195"/>
      <c r="L195"/>
      <c r="M195"/>
      <c r="N195"/>
    </row>
    <row r="196" spans="1:14" ht="12.75">
      <c r="A196" s="9"/>
      <c r="B196" s="9"/>
      <c r="C196" s="12"/>
      <c r="D196" s="12"/>
      <c r="E196" s="12"/>
      <c r="F196" s="12"/>
      <c r="G196" s="12"/>
      <c r="H196" s="12"/>
      <c r="I196" s="18"/>
      <c r="J196" s="18"/>
      <c r="K196"/>
      <c r="L196"/>
      <c r="M196"/>
      <c r="N196"/>
    </row>
    <row r="197" spans="1:14" ht="12.75">
      <c r="A197" s="9"/>
      <c r="B197" s="9"/>
      <c r="C197" s="12"/>
      <c r="D197" s="12"/>
      <c r="E197" s="12"/>
      <c r="F197" s="12"/>
      <c r="G197" s="12"/>
      <c r="H197" s="12"/>
      <c r="I197" s="18"/>
      <c r="J197" s="18"/>
      <c r="K197"/>
      <c r="L197"/>
      <c r="M197"/>
      <c r="N197"/>
    </row>
    <row r="198" spans="1:14" ht="12.75">
      <c r="A198" s="9"/>
      <c r="B198" s="9"/>
      <c r="C198" s="12"/>
      <c r="D198" s="12"/>
      <c r="E198" s="12"/>
      <c r="F198" s="12"/>
      <c r="G198" s="12"/>
      <c r="H198" s="12"/>
      <c r="I198" s="18"/>
      <c r="J198" s="18"/>
      <c r="K198"/>
      <c r="L198"/>
      <c r="M198"/>
      <c r="N198"/>
    </row>
    <row r="199" spans="1:14" ht="12.75">
      <c r="A199" s="9"/>
      <c r="B199" s="9"/>
      <c r="C199" s="12"/>
      <c r="D199" s="12"/>
      <c r="E199" s="12"/>
      <c r="F199" s="12"/>
      <c r="G199" s="12"/>
      <c r="H199" s="12"/>
      <c r="I199" s="18"/>
      <c r="J199" s="18"/>
      <c r="K199"/>
      <c r="L199"/>
      <c r="M199"/>
      <c r="N199"/>
    </row>
    <row r="200" spans="1:14" ht="12.75">
      <c r="A200" s="9"/>
      <c r="B200" s="9"/>
      <c r="C200" s="12"/>
      <c r="D200" s="12"/>
      <c r="E200" s="12"/>
      <c r="F200" s="12"/>
      <c r="G200" s="12"/>
      <c r="H200" s="12"/>
      <c r="I200" s="18"/>
      <c r="J200" s="18"/>
      <c r="K200"/>
      <c r="L200"/>
      <c r="M200"/>
      <c r="N200"/>
    </row>
    <row r="201" spans="1:14" ht="12.75">
      <c r="A201" s="9"/>
      <c r="B201" s="9"/>
      <c r="C201" s="12"/>
      <c r="D201" s="12"/>
      <c r="E201" s="12"/>
      <c r="F201" s="12"/>
      <c r="G201" s="12"/>
      <c r="H201" s="12"/>
      <c r="I201" s="18"/>
      <c r="J201" s="18"/>
      <c r="K201"/>
      <c r="L201"/>
      <c r="M201"/>
      <c r="N201"/>
    </row>
    <row r="202" spans="1:14" ht="12.75">
      <c r="A202" s="9"/>
      <c r="B202" s="9"/>
      <c r="C202" s="12"/>
      <c r="D202" s="12"/>
      <c r="E202" s="12"/>
      <c r="F202" s="12"/>
      <c r="G202" s="12"/>
      <c r="H202" s="12"/>
      <c r="I202" s="18"/>
      <c r="J202" s="18"/>
      <c r="K202"/>
      <c r="L202"/>
      <c r="M202"/>
      <c r="N202"/>
    </row>
    <row r="203" spans="1:14" ht="12.75">
      <c r="A203" s="9"/>
      <c r="B203" s="9"/>
      <c r="C203" s="12"/>
      <c r="D203" s="12"/>
      <c r="E203" s="12"/>
      <c r="F203" s="12"/>
      <c r="G203" s="12"/>
      <c r="H203" s="12"/>
      <c r="I203" s="18"/>
      <c r="J203" s="18"/>
      <c r="K203"/>
      <c r="L203"/>
      <c r="M203"/>
      <c r="N203"/>
    </row>
    <row r="204" spans="1:14" ht="12.75">
      <c r="A204" s="9"/>
      <c r="B204" s="9"/>
      <c r="C204" s="12"/>
      <c r="D204" s="12"/>
      <c r="E204" s="12"/>
      <c r="F204" s="12"/>
      <c r="G204" s="12"/>
      <c r="H204" s="12"/>
      <c r="I204" s="18"/>
      <c r="J204" s="18"/>
      <c r="K204"/>
      <c r="L204"/>
      <c r="M204"/>
      <c r="N204"/>
    </row>
    <row r="205" spans="1:14" ht="12.75">
      <c r="A205" s="9"/>
      <c r="B205" s="9"/>
      <c r="C205" s="12"/>
      <c r="D205" s="12"/>
      <c r="E205" s="12"/>
      <c r="F205" s="12"/>
      <c r="G205" s="12"/>
      <c r="H205" s="12"/>
      <c r="I205" s="18"/>
      <c r="J205" s="18"/>
      <c r="K205"/>
      <c r="L205"/>
      <c r="M205"/>
      <c r="N205"/>
    </row>
    <row r="206" spans="1:14" ht="12.75">
      <c r="A206" s="9"/>
      <c r="B206" s="9"/>
      <c r="C206" s="12"/>
      <c r="D206" s="12"/>
      <c r="E206" s="12"/>
      <c r="F206" s="12"/>
      <c r="G206" s="12"/>
      <c r="H206" s="12"/>
      <c r="I206" s="18"/>
      <c r="J206" s="18"/>
      <c r="K206"/>
      <c r="L206"/>
      <c r="M206"/>
      <c r="N206"/>
    </row>
    <row r="207" spans="1:14" ht="12.75">
      <c r="A207" s="9"/>
      <c r="B207" s="9"/>
      <c r="C207" s="12"/>
      <c r="D207" s="12"/>
      <c r="E207" s="12"/>
      <c r="F207" s="12"/>
      <c r="G207" s="12"/>
      <c r="H207" s="12"/>
      <c r="I207" s="18"/>
      <c r="J207" s="18"/>
      <c r="K207"/>
      <c r="L207"/>
      <c r="M207"/>
      <c r="N207"/>
    </row>
    <row r="208" spans="1:14" ht="12.75">
      <c r="A208" s="9"/>
      <c r="B208" s="9"/>
      <c r="C208" s="12"/>
      <c r="D208" s="12"/>
      <c r="E208" s="12"/>
      <c r="F208" s="12"/>
      <c r="G208" s="12"/>
      <c r="H208" s="12"/>
      <c r="I208" s="18"/>
      <c r="J208" s="18"/>
      <c r="K208"/>
      <c r="L208"/>
      <c r="M208"/>
      <c r="N208"/>
    </row>
    <row r="209" spans="1:14" ht="12.75">
      <c r="A209" s="9"/>
      <c r="B209" s="9"/>
      <c r="C209" s="12"/>
      <c r="D209" s="12"/>
      <c r="E209" s="12"/>
      <c r="F209" s="12"/>
      <c r="G209" s="12"/>
      <c r="H209" s="12"/>
      <c r="I209" s="18"/>
      <c r="J209" s="18"/>
      <c r="K209"/>
      <c r="L209"/>
      <c r="M209"/>
      <c r="N209"/>
    </row>
    <row r="210" spans="1:14" ht="12.75">
      <c r="A210" s="9"/>
      <c r="B210" s="9"/>
      <c r="C210" s="12"/>
      <c r="D210" s="12"/>
      <c r="E210" s="12"/>
      <c r="F210" s="12"/>
      <c r="G210" s="12"/>
      <c r="H210" s="12"/>
      <c r="I210" s="18"/>
      <c r="J210" s="18"/>
      <c r="K210"/>
      <c r="L210"/>
      <c r="M210"/>
      <c r="N210"/>
    </row>
    <row r="211" spans="1:14" ht="12.75">
      <c r="A211" s="9"/>
      <c r="B211" s="9"/>
      <c r="C211" s="12"/>
      <c r="D211" s="12"/>
      <c r="E211" s="12"/>
      <c r="F211" s="12"/>
      <c r="G211" s="12"/>
      <c r="H211" s="12"/>
      <c r="I211" s="18"/>
      <c r="J211" s="18"/>
      <c r="K211"/>
      <c r="L211"/>
      <c r="M211"/>
      <c r="N211"/>
    </row>
    <row r="212" spans="1:14" ht="12.75">
      <c r="A212" s="9"/>
      <c r="B212" s="9"/>
      <c r="C212" s="12"/>
      <c r="D212" s="12"/>
      <c r="E212" s="12"/>
      <c r="F212" s="12"/>
      <c r="G212" s="12"/>
      <c r="H212" s="12"/>
      <c r="I212" s="18"/>
      <c r="J212" s="18"/>
      <c r="K212"/>
      <c r="L212"/>
      <c r="M212"/>
      <c r="N212"/>
    </row>
    <row r="213" spans="1:14" ht="12.75">
      <c r="A213" s="9"/>
      <c r="B213" s="9"/>
      <c r="C213" s="12"/>
      <c r="D213" s="12"/>
      <c r="E213" s="12"/>
      <c r="F213" s="12"/>
      <c r="G213" s="12"/>
      <c r="H213" s="12"/>
      <c r="I213" s="18"/>
      <c r="J213" s="18"/>
      <c r="K213"/>
      <c r="L213"/>
      <c r="M213"/>
      <c r="N213"/>
    </row>
    <row r="214" spans="1:14" ht="12.75">
      <c r="A214" s="9"/>
      <c r="B214" s="9"/>
      <c r="C214" s="12"/>
      <c r="D214" s="12"/>
      <c r="E214" s="12"/>
      <c r="F214" s="12"/>
      <c r="G214" s="12"/>
      <c r="H214" s="12"/>
      <c r="I214" s="18"/>
      <c r="J214" s="18"/>
      <c r="K214"/>
      <c r="L214"/>
      <c r="M214"/>
      <c r="N214"/>
    </row>
    <row r="215" spans="1:14" ht="12.75">
      <c r="A215" s="9"/>
      <c r="B215" s="9"/>
      <c r="C215" s="12"/>
      <c r="D215" s="12"/>
      <c r="E215" s="12"/>
      <c r="F215" s="12"/>
      <c r="G215" s="12"/>
      <c r="H215" s="12"/>
      <c r="I215" s="18"/>
      <c r="J215" s="18"/>
      <c r="K215"/>
      <c r="L215"/>
      <c r="M215"/>
      <c r="N215"/>
    </row>
    <row r="216" spans="1:14" ht="12.75">
      <c r="A216" s="9"/>
      <c r="B216" s="9"/>
      <c r="C216" s="12"/>
      <c r="D216" s="12"/>
      <c r="E216" s="12"/>
      <c r="F216" s="12"/>
      <c r="G216" s="12"/>
      <c r="H216" s="12"/>
      <c r="I216" s="18"/>
      <c r="J216" s="18"/>
      <c r="K216"/>
      <c r="L216"/>
      <c r="M216"/>
      <c r="N216"/>
    </row>
    <row r="217" spans="1:14" ht="12.75">
      <c r="A217" s="9"/>
      <c r="B217" s="9"/>
      <c r="C217" s="12"/>
      <c r="D217" s="12"/>
      <c r="E217" s="12"/>
      <c r="F217" s="12"/>
      <c r="G217" s="12"/>
      <c r="H217" s="12"/>
      <c r="I217" s="18"/>
      <c r="J217" s="18"/>
      <c r="K217"/>
      <c r="L217"/>
      <c r="M217"/>
      <c r="N217"/>
    </row>
    <row r="218" spans="1:14" ht="12.75">
      <c r="A218" s="9"/>
      <c r="B218" s="9"/>
      <c r="C218" s="12"/>
      <c r="D218" s="12"/>
      <c r="E218" s="12"/>
      <c r="F218" s="12"/>
      <c r="G218" s="12"/>
      <c r="H218" s="12"/>
      <c r="I218" s="18"/>
      <c r="J218" s="18"/>
      <c r="K218"/>
      <c r="L218"/>
      <c r="M218"/>
      <c r="N218"/>
    </row>
    <row r="219" spans="1:14" ht="12.75">
      <c r="A219" s="9"/>
      <c r="B219" s="9"/>
      <c r="C219" s="12"/>
      <c r="D219" s="12"/>
      <c r="E219" s="12"/>
      <c r="F219" s="12"/>
      <c r="G219" s="12"/>
      <c r="H219" s="12"/>
      <c r="I219" s="18"/>
      <c r="J219" s="18"/>
      <c r="K219"/>
      <c r="L219"/>
      <c r="M219"/>
      <c r="N219"/>
    </row>
    <row r="220" spans="1:14" ht="12.75">
      <c r="A220" s="9"/>
      <c r="B220" s="9"/>
      <c r="C220" s="12"/>
      <c r="D220" s="12"/>
      <c r="E220" s="12"/>
      <c r="F220" s="12"/>
      <c r="G220" s="12"/>
      <c r="H220" s="12"/>
      <c r="I220" s="18"/>
      <c r="J220" s="18"/>
      <c r="K220"/>
      <c r="L220"/>
      <c r="M220"/>
      <c r="N220"/>
    </row>
    <row r="221" spans="1:14" ht="12.75">
      <c r="A221" s="9"/>
      <c r="B221" s="9"/>
      <c r="C221" s="12"/>
      <c r="D221" s="12"/>
      <c r="E221" s="12"/>
      <c r="F221" s="12"/>
      <c r="G221" s="12"/>
      <c r="H221" s="12"/>
      <c r="I221" s="18"/>
      <c r="J221" s="18"/>
      <c r="K221"/>
      <c r="L221"/>
      <c r="M221"/>
      <c r="N221"/>
    </row>
    <row r="222" spans="1:14" ht="12.75">
      <c r="A222" s="9"/>
      <c r="B222" s="9"/>
      <c r="C222" s="12"/>
      <c r="D222" s="12"/>
      <c r="E222" s="12"/>
      <c r="F222" s="12"/>
      <c r="G222" s="12"/>
      <c r="H222" s="12"/>
      <c r="I222" s="18"/>
      <c r="J222" s="18"/>
      <c r="K222"/>
      <c r="L222"/>
      <c r="M222"/>
      <c r="N222"/>
    </row>
    <row r="223" spans="1:14" ht="12.75">
      <c r="A223" s="9"/>
      <c r="B223" s="9"/>
      <c r="C223" s="12"/>
      <c r="D223" s="12"/>
      <c r="E223" s="12"/>
      <c r="F223" s="12"/>
      <c r="G223" s="12"/>
      <c r="H223" s="12"/>
      <c r="I223" s="18"/>
      <c r="J223" s="18"/>
      <c r="K223"/>
      <c r="L223"/>
      <c r="M223"/>
      <c r="N223"/>
    </row>
    <row r="224" spans="1:14" ht="12.75">
      <c r="A224" s="9"/>
      <c r="B224" s="9"/>
      <c r="C224" s="12"/>
      <c r="D224" s="12"/>
      <c r="E224" s="12"/>
      <c r="F224" s="12"/>
      <c r="G224" s="12"/>
      <c r="H224" s="12"/>
      <c r="I224" s="18"/>
      <c r="J224" s="18"/>
      <c r="K224"/>
      <c r="L224"/>
      <c r="M224"/>
      <c r="N224"/>
    </row>
    <row r="225" spans="1:14" ht="12.75">
      <c r="A225" s="9"/>
      <c r="B225" s="9"/>
      <c r="C225" s="12"/>
      <c r="D225" s="12"/>
      <c r="E225" s="12"/>
      <c r="F225" s="12"/>
      <c r="G225" s="12"/>
      <c r="H225" s="12"/>
      <c r="I225" s="18"/>
      <c r="J225" s="18"/>
      <c r="K225"/>
      <c r="L225"/>
      <c r="M225"/>
      <c r="N225"/>
    </row>
    <row r="226" spans="1:14" ht="12.75">
      <c r="A226" s="9"/>
      <c r="B226" s="9"/>
      <c r="C226" s="12"/>
      <c r="D226" s="12"/>
      <c r="E226" s="12"/>
      <c r="F226" s="12"/>
      <c r="G226" s="12"/>
      <c r="H226" s="12"/>
      <c r="I226" s="18"/>
      <c r="J226" s="18"/>
      <c r="K226"/>
      <c r="L226"/>
      <c r="M226"/>
      <c r="N226"/>
    </row>
    <row r="227" spans="1:14" ht="12.75">
      <c r="A227" s="9"/>
      <c r="B227" s="9"/>
      <c r="C227" s="12"/>
      <c r="D227" s="12"/>
      <c r="E227" s="12"/>
      <c r="F227" s="12"/>
      <c r="G227" s="12"/>
      <c r="H227" s="12"/>
      <c r="I227" s="18"/>
      <c r="J227" s="18"/>
      <c r="K227"/>
      <c r="L227"/>
      <c r="M227"/>
      <c r="N227"/>
    </row>
    <row r="228" spans="1:14" ht="12.75">
      <c r="A228" s="9"/>
      <c r="B228" s="9"/>
      <c r="C228" s="12"/>
      <c r="D228" s="12"/>
      <c r="E228" s="12"/>
      <c r="F228" s="12"/>
      <c r="G228" s="12"/>
      <c r="H228" s="12"/>
      <c r="I228" s="18"/>
      <c r="J228" s="18"/>
      <c r="K228"/>
      <c r="L228"/>
      <c r="M228"/>
      <c r="N228"/>
    </row>
    <row r="229" spans="1:14" ht="12.75">
      <c r="A229" s="9"/>
      <c r="B229" s="9"/>
      <c r="C229" s="12"/>
      <c r="D229" s="12"/>
      <c r="E229" s="12"/>
      <c r="F229" s="12"/>
      <c r="G229" s="12"/>
      <c r="H229" s="12"/>
      <c r="I229" s="18"/>
      <c r="J229" s="18"/>
      <c r="K229"/>
      <c r="L229"/>
      <c r="M229"/>
      <c r="N229"/>
    </row>
    <row r="230" spans="1:14" ht="12.75">
      <c r="A230" s="9"/>
      <c r="B230" s="9"/>
      <c r="C230" s="12"/>
      <c r="D230" s="12"/>
      <c r="E230" s="12"/>
      <c r="F230" s="12"/>
      <c r="G230" s="12"/>
      <c r="H230" s="12"/>
      <c r="I230" s="18"/>
      <c r="J230" s="18"/>
      <c r="K230"/>
      <c r="L230"/>
      <c r="M230"/>
      <c r="N230"/>
    </row>
    <row r="231" spans="1:14" ht="12.75">
      <c r="A231" s="9"/>
      <c r="B231" s="9"/>
      <c r="C231" s="12"/>
      <c r="D231" s="12"/>
      <c r="E231" s="12"/>
      <c r="F231" s="12"/>
      <c r="G231" s="12"/>
      <c r="H231" s="12"/>
      <c r="I231" s="18"/>
      <c r="J231" s="18"/>
      <c r="K231"/>
      <c r="L231"/>
      <c r="M231"/>
      <c r="N231"/>
    </row>
    <row r="232" spans="9:14" ht="12.75">
      <c r="I232" s="17"/>
      <c r="J232" s="17"/>
      <c r="K232"/>
      <c r="L232"/>
      <c r="M232"/>
      <c r="N232"/>
    </row>
    <row r="233" spans="9:14" ht="12.75">
      <c r="I233" s="17"/>
      <c r="J233" s="17"/>
      <c r="K233"/>
      <c r="L233"/>
      <c r="M233"/>
      <c r="N233"/>
    </row>
    <row r="234" spans="9:14" ht="12.75">
      <c r="I234" s="17"/>
      <c r="J234" s="17"/>
      <c r="K234"/>
      <c r="L234"/>
      <c r="M234"/>
      <c r="N234"/>
    </row>
    <row r="235" spans="9:14" ht="12.75">
      <c r="I235" s="17"/>
      <c r="J235" s="17"/>
      <c r="K235"/>
      <c r="L235"/>
      <c r="M235"/>
      <c r="N235"/>
    </row>
    <row r="236" spans="9:14" ht="12.75">
      <c r="I236" s="17"/>
      <c r="J236" s="17"/>
      <c r="K236"/>
      <c r="L236"/>
      <c r="M236"/>
      <c r="N236"/>
    </row>
    <row r="237" spans="9:14" ht="12.75">
      <c r="I237" s="17"/>
      <c r="J237" s="17"/>
      <c r="K237"/>
      <c r="L237"/>
      <c r="M237"/>
      <c r="N237"/>
    </row>
    <row r="238" spans="9:14" ht="12.75">
      <c r="I238" s="17"/>
      <c r="J238" s="17"/>
      <c r="K238"/>
      <c r="L238"/>
      <c r="M238"/>
      <c r="N238"/>
    </row>
    <row r="239" spans="9:14" ht="12.75">
      <c r="I239" s="17"/>
      <c r="J239" s="17"/>
      <c r="K239"/>
      <c r="L239"/>
      <c r="M239"/>
      <c r="N239"/>
    </row>
    <row r="240" spans="9:14" ht="12.75">
      <c r="I240" s="17"/>
      <c r="J240" s="17"/>
      <c r="K240"/>
      <c r="L240"/>
      <c r="M240"/>
      <c r="N240"/>
    </row>
    <row r="241" spans="9:14" ht="12.75">
      <c r="I241" s="17"/>
      <c r="J241" s="17"/>
      <c r="K241"/>
      <c r="L241"/>
      <c r="M241"/>
      <c r="N241"/>
    </row>
    <row r="242" spans="9:14" ht="12.75">
      <c r="I242" s="17"/>
      <c r="J242" s="17"/>
      <c r="K242"/>
      <c r="L242"/>
      <c r="M242"/>
      <c r="N242"/>
    </row>
    <row r="243" spans="9:14" ht="12.75">
      <c r="I243" s="17"/>
      <c r="J243" s="17"/>
      <c r="K243"/>
      <c r="L243"/>
      <c r="M243"/>
      <c r="N243"/>
    </row>
    <row r="244" spans="9:14" ht="12.75">
      <c r="I244" s="17"/>
      <c r="J244" s="17"/>
      <c r="K244"/>
      <c r="L244"/>
      <c r="M244"/>
      <c r="N244"/>
    </row>
    <row r="245" spans="3:14" ht="12.75">
      <c r="C245"/>
      <c r="D245"/>
      <c r="E245"/>
      <c r="F245"/>
      <c r="G245"/>
      <c r="H245"/>
      <c r="I245" s="17"/>
      <c r="J245" s="17"/>
      <c r="K245"/>
      <c r="L245"/>
      <c r="M245"/>
      <c r="N245"/>
    </row>
    <row r="246" spans="3:14" ht="12.75">
      <c r="C246"/>
      <c r="D246"/>
      <c r="E246"/>
      <c r="F246"/>
      <c r="G246"/>
      <c r="H246"/>
      <c r="I246" s="17"/>
      <c r="J246" s="17"/>
      <c r="K246"/>
      <c r="L246"/>
      <c r="M246"/>
      <c r="N246"/>
    </row>
    <row r="247" spans="3:14" ht="12.75">
      <c r="C247"/>
      <c r="D247"/>
      <c r="E247"/>
      <c r="F247"/>
      <c r="G247"/>
      <c r="H247"/>
      <c r="I247" s="17"/>
      <c r="J247" s="17"/>
      <c r="K247"/>
      <c r="L247"/>
      <c r="M247"/>
      <c r="N247"/>
    </row>
    <row r="248" spans="3:14" ht="12.75">
      <c r="C248"/>
      <c r="D248"/>
      <c r="E248"/>
      <c r="F248"/>
      <c r="G248"/>
      <c r="H248"/>
      <c r="I248" s="17"/>
      <c r="J248" s="17"/>
      <c r="K248"/>
      <c r="L248"/>
      <c r="M248"/>
      <c r="N248"/>
    </row>
    <row r="249" spans="3:14" ht="12.75">
      <c r="C249"/>
      <c r="D249"/>
      <c r="E249"/>
      <c r="F249"/>
      <c r="G249"/>
      <c r="H249"/>
      <c r="I249" s="17"/>
      <c r="J249" s="17"/>
      <c r="K249"/>
      <c r="L249"/>
      <c r="M249"/>
      <c r="N249"/>
    </row>
    <row r="250" spans="3:14" ht="12.75">
      <c r="C250"/>
      <c r="D250"/>
      <c r="E250"/>
      <c r="F250"/>
      <c r="G250"/>
      <c r="H250"/>
      <c r="I250" s="17"/>
      <c r="J250" s="17"/>
      <c r="K250"/>
      <c r="L250"/>
      <c r="M250"/>
      <c r="N250"/>
    </row>
    <row r="251" spans="3:14" ht="12.75">
      <c r="C251"/>
      <c r="D251"/>
      <c r="E251"/>
      <c r="F251"/>
      <c r="G251"/>
      <c r="H251"/>
      <c r="I251" s="17"/>
      <c r="J251" s="17"/>
      <c r="K251"/>
      <c r="L251"/>
      <c r="M251"/>
      <c r="N251"/>
    </row>
    <row r="252" spans="3:14" ht="12.75">
      <c r="C252"/>
      <c r="D252"/>
      <c r="E252"/>
      <c r="F252"/>
      <c r="G252"/>
      <c r="H252"/>
      <c r="I252" s="17"/>
      <c r="J252" s="17"/>
      <c r="K252"/>
      <c r="L252"/>
      <c r="M252"/>
      <c r="N252"/>
    </row>
    <row r="253" spans="3:14" ht="12.75">
      <c r="C253"/>
      <c r="D253"/>
      <c r="E253"/>
      <c r="F253"/>
      <c r="G253"/>
      <c r="H253"/>
      <c r="I253" s="17"/>
      <c r="J253" s="17"/>
      <c r="K253"/>
      <c r="L253"/>
      <c r="M253"/>
      <c r="N253"/>
    </row>
    <row r="254" spans="3:14" ht="12.75">
      <c r="C254"/>
      <c r="D254"/>
      <c r="E254"/>
      <c r="F254"/>
      <c r="G254"/>
      <c r="H254"/>
      <c r="I254" s="17"/>
      <c r="J254" s="17"/>
      <c r="K254"/>
      <c r="L254"/>
      <c r="M254"/>
      <c r="N254"/>
    </row>
    <row r="255" spans="3:14" ht="12.75">
      <c r="C255"/>
      <c r="D255"/>
      <c r="E255"/>
      <c r="F255"/>
      <c r="G255"/>
      <c r="H255"/>
      <c r="I255" s="17"/>
      <c r="J255" s="17"/>
      <c r="K255"/>
      <c r="L255"/>
      <c r="M255"/>
      <c r="N255"/>
    </row>
    <row r="256" spans="3:14" ht="12.75">
      <c r="C256"/>
      <c r="D256"/>
      <c r="E256"/>
      <c r="F256"/>
      <c r="G256"/>
      <c r="H256"/>
      <c r="I256" s="17"/>
      <c r="J256" s="17"/>
      <c r="K256"/>
      <c r="L256"/>
      <c r="M256"/>
      <c r="N256"/>
    </row>
    <row r="257" spans="3:14" ht="12.75">
      <c r="C257"/>
      <c r="D257"/>
      <c r="E257"/>
      <c r="F257"/>
      <c r="G257"/>
      <c r="H257"/>
      <c r="I257" s="17"/>
      <c r="J257" s="17"/>
      <c r="K257"/>
      <c r="L257"/>
      <c r="M257"/>
      <c r="N257"/>
    </row>
    <row r="258" spans="3:14" ht="12.75">
      <c r="C258"/>
      <c r="D258"/>
      <c r="E258"/>
      <c r="F258"/>
      <c r="G258"/>
      <c r="H258"/>
      <c r="I258" s="17"/>
      <c r="J258" s="17"/>
      <c r="K258"/>
      <c r="L258"/>
      <c r="M258"/>
      <c r="N258"/>
    </row>
    <row r="259" spans="3:14" ht="12.75">
      <c r="C259"/>
      <c r="D259"/>
      <c r="E259"/>
      <c r="F259"/>
      <c r="G259"/>
      <c r="H259"/>
      <c r="I259" s="17"/>
      <c r="J259" s="17"/>
      <c r="K259"/>
      <c r="L259"/>
      <c r="M259"/>
      <c r="N259"/>
    </row>
    <row r="260" spans="3:14" ht="12.75">
      <c r="C260"/>
      <c r="D260"/>
      <c r="E260"/>
      <c r="F260"/>
      <c r="G260"/>
      <c r="H260"/>
      <c r="I260" s="17"/>
      <c r="J260" s="17"/>
      <c r="K260"/>
      <c r="L260"/>
      <c r="M260"/>
      <c r="N260"/>
    </row>
    <row r="261" spans="3:14" ht="12.75">
      <c r="C261"/>
      <c r="D261"/>
      <c r="E261"/>
      <c r="F261"/>
      <c r="G261"/>
      <c r="H261"/>
      <c r="I261" s="17"/>
      <c r="J261" s="17"/>
      <c r="K261"/>
      <c r="L261"/>
      <c r="M261"/>
      <c r="N261"/>
    </row>
    <row r="262" spans="3:14" ht="12.75">
      <c r="C262"/>
      <c r="D262"/>
      <c r="E262"/>
      <c r="F262"/>
      <c r="G262"/>
      <c r="H262"/>
      <c r="I262" s="17"/>
      <c r="J262" s="17"/>
      <c r="K262"/>
      <c r="L262"/>
      <c r="M262"/>
      <c r="N262"/>
    </row>
    <row r="263" spans="3:14" ht="12.75">
      <c r="C263"/>
      <c r="D263"/>
      <c r="E263"/>
      <c r="F263"/>
      <c r="G263"/>
      <c r="H263"/>
      <c r="I263" s="17"/>
      <c r="J263" s="17"/>
      <c r="K263"/>
      <c r="L263"/>
      <c r="M263"/>
      <c r="N263"/>
    </row>
    <row r="264" spans="3:14" ht="12.75">
      <c r="C264"/>
      <c r="D264"/>
      <c r="E264"/>
      <c r="F264"/>
      <c r="G264"/>
      <c r="H264"/>
      <c r="I264" s="17"/>
      <c r="J264" s="17"/>
      <c r="K264"/>
      <c r="L264"/>
      <c r="M264"/>
      <c r="N264"/>
    </row>
    <row r="265" spans="3:14" ht="12.75">
      <c r="C265"/>
      <c r="D265"/>
      <c r="E265"/>
      <c r="F265"/>
      <c r="G265"/>
      <c r="H265"/>
      <c r="I265" s="17"/>
      <c r="J265" s="17"/>
      <c r="K265"/>
      <c r="L265"/>
      <c r="M265"/>
      <c r="N265"/>
    </row>
    <row r="266" spans="3:14" ht="12.75">
      <c r="C266"/>
      <c r="D266"/>
      <c r="E266"/>
      <c r="F266"/>
      <c r="G266"/>
      <c r="H266"/>
      <c r="I266" s="17"/>
      <c r="J266" s="17"/>
      <c r="K266"/>
      <c r="L266"/>
      <c r="M266"/>
      <c r="N266"/>
    </row>
    <row r="267" spans="3:14" ht="12.75">
      <c r="C267"/>
      <c r="D267"/>
      <c r="E267"/>
      <c r="F267"/>
      <c r="G267"/>
      <c r="H267"/>
      <c r="I267" s="17"/>
      <c r="J267" s="17"/>
      <c r="K267"/>
      <c r="L267"/>
      <c r="M267"/>
      <c r="N267"/>
    </row>
    <row r="268" spans="3:14" ht="12.75">
      <c r="C268"/>
      <c r="D268"/>
      <c r="E268"/>
      <c r="F268"/>
      <c r="G268"/>
      <c r="H268"/>
      <c r="I268" s="17"/>
      <c r="J268" s="17"/>
      <c r="K268"/>
      <c r="L268"/>
      <c r="M268"/>
      <c r="N268"/>
    </row>
    <row r="269" spans="3:14" ht="12.75">
      <c r="C269"/>
      <c r="D269"/>
      <c r="E269"/>
      <c r="F269"/>
      <c r="G269"/>
      <c r="H269"/>
      <c r="I269" s="17"/>
      <c r="J269" s="17"/>
      <c r="K269"/>
      <c r="L269"/>
      <c r="M269"/>
      <c r="N269"/>
    </row>
    <row r="270" spans="3:14" ht="12.75">
      <c r="C270"/>
      <c r="D270"/>
      <c r="E270"/>
      <c r="F270"/>
      <c r="G270"/>
      <c r="H270"/>
      <c r="I270" s="17"/>
      <c r="J270" s="17"/>
      <c r="K270"/>
      <c r="L270"/>
      <c r="M270"/>
      <c r="N270"/>
    </row>
    <row r="271" spans="3:14" ht="12.75">
      <c r="C271"/>
      <c r="D271"/>
      <c r="E271"/>
      <c r="F271"/>
      <c r="G271"/>
      <c r="H271"/>
      <c r="I271" s="17"/>
      <c r="J271" s="17"/>
      <c r="K271"/>
      <c r="L271"/>
      <c r="M271"/>
      <c r="N271"/>
    </row>
    <row r="272" spans="3:14" ht="12.75">
      <c r="C272"/>
      <c r="D272"/>
      <c r="E272"/>
      <c r="F272"/>
      <c r="G272"/>
      <c r="H272"/>
      <c r="I272" s="17"/>
      <c r="J272" s="17"/>
      <c r="K272"/>
      <c r="L272"/>
      <c r="M272"/>
      <c r="N272"/>
    </row>
    <row r="273" spans="3:14" ht="12.75">
      <c r="C273"/>
      <c r="D273"/>
      <c r="E273"/>
      <c r="F273"/>
      <c r="G273"/>
      <c r="H273"/>
      <c r="I273" s="17"/>
      <c r="J273" s="17"/>
      <c r="K273"/>
      <c r="L273"/>
      <c r="M273"/>
      <c r="N273"/>
    </row>
    <row r="274" spans="3:14" ht="12.75">
      <c r="C274"/>
      <c r="D274"/>
      <c r="E274"/>
      <c r="F274"/>
      <c r="G274"/>
      <c r="H274"/>
      <c r="I274" s="17"/>
      <c r="J274" s="17"/>
      <c r="K274"/>
      <c r="L274"/>
      <c r="M274"/>
      <c r="N274"/>
    </row>
    <row r="275" spans="3:14" ht="12.75">
      <c r="C275"/>
      <c r="D275"/>
      <c r="E275"/>
      <c r="F275"/>
      <c r="G275"/>
      <c r="H275"/>
      <c r="I275" s="17"/>
      <c r="J275" s="17"/>
      <c r="K275"/>
      <c r="L275"/>
      <c r="M275"/>
      <c r="N275"/>
    </row>
    <row r="276" spans="3:14" ht="12.75">
      <c r="C276"/>
      <c r="D276"/>
      <c r="E276"/>
      <c r="F276"/>
      <c r="G276"/>
      <c r="H276"/>
      <c r="I276" s="17"/>
      <c r="J276" s="17"/>
      <c r="K276"/>
      <c r="L276"/>
      <c r="M276"/>
      <c r="N276"/>
    </row>
    <row r="277" spans="3:14" ht="12.75">
      <c r="C277"/>
      <c r="D277"/>
      <c r="E277"/>
      <c r="F277"/>
      <c r="G277"/>
      <c r="H277"/>
      <c r="I277" s="17"/>
      <c r="J277" s="17"/>
      <c r="K277"/>
      <c r="L277"/>
      <c r="M277"/>
      <c r="N277"/>
    </row>
    <row r="278" spans="3:14" ht="12.75">
      <c r="C278"/>
      <c r="D278"/>
      <c r="E278"/>
      <c r="F278"/>
      <c r="G278"/>
      <c r="H278"/>
      <c r="I278" s="17"/>
      <c r="J278" s="17"/>
      <c r="K278"/>
      <c r="L278"/>
      <c r="M278"/>
      <c r="N278"/>
    </row>
    <row r="279" spans="3:14" ht="12.75">
      <c r="C279"/>
      <c r="D279"/>
      <c r="E279"/>
      <c r="F279"/>
      <c r="G279"/>
      <c r="H279"/>
      <c r="I279" s="17"/>
      <c r="J279" s="17"/>
      <c r="K279"/>
      <c r="L279"/>
      <c r="M279"/>
      <c r="N279"/>
    </row>
    <row r="280" spans="3:14" ht="12.75">
      <c r="C280"/>
      <c r="D280"/>
      <c r="E280"/>
      <c r="F280"/>
      <c r="G280"/>
      <c r="H280"/>
      <c r="I280" s="17"/>
      <c r="J280" s="17"/>
      <c r="K280"/>
      <c r="L280"/>
      <c r="M280"/>
      <c r="N280"/>
    </row>
    <row r="281" spans="3:14" ht="12.75">
      <c r="C281"/>
      <c r="D281"/>
      <c r="E281"/>
      <c r="F281"/>
      <c r="G281"/>
      <c r="H281"/>
      <c r="I281" s="17"/>
      <c r="J281" s="17"/>
      <c r="K281"/>
      <c r="L281"/>
      <c r="M281"/>
      <c r="N281"/>
    </row>
    <row r="282" spans="3:14" ht="12.75">
      <c r="C282"/>
      <c r="D282"/>
      <c r="E282"/>
      <c r="F282"/>
      <c r="G282"/>
      <c r="H282"/>
      <c r="I282" s="17"/>
      <c r="J282" s="17"/>
      <c r="K282"/>
      <c r="L282"/>
      <c r="M282"/>
      <c r="N282"/>
    </row>
    <row r="283" spans="3:14" ht="12.75">
      <c r="C283"/>
      <c r="D283"/>
      <c r="E283"/>
      <c r="F283"/>
      <c r="G283"/>
      <c r="H283"/>
      <c r="I283" s="17"/>
      <c r="J283" s="17"/>
      <c r="K283"/>
      <c r="L283"/>
      <c r="M283"/>
      <c r="N283"/>
    </row>
    <row r="284" spans="3:14" ht="12.75">
      <c r="C284"/>
      <c r="D284"/>
      <c r="E284"/>
      <c r="F284"/>
      <c r="G284"/>
      <c r="H284"/>
      <c r="I284" s="17"/>
      <c r="J284" s="17"/>
      <c r="K284"/>
      <c r="L284"/>
      <c r="M284"/>
      <c r="N284"/>
    </row>
    <row r="285" spans="3:14" ht="12.75">
      <c r="C285"/>
      <c r="D285"/>
      <c r="E285"/>
      <c r="F285"/>
      <c r="G285"/>
      <c r="H285"/>
      <c r="I285" s="17"/>
      <c r="J285" s="17"/>
      <c r="K285"/>
      <c r="L285"/>
      <c r="M285"/>
      <c r="N285"/>
    </row>
    <row r="286" spans="3:14" ht="12.75">
      <c r="C286"/>
      <c r="D286"/>
      <c r="E286"/>
      <c r="F286"/>
      <c r="G286"/>
      <c r="H286"/>
      <c r="I286" s="17"/>
      <c r="J286" s="17"/>
      <c r="K286"/>
      <c r="L286"/>
      <c r="M286"/>
      <c r="N286"/>
    </row>
    <row r="287" spans="3:14" ht="12.75">
      <c r="C287"/>
      <c r="D287"/>
      <c r="E287"/>
      <c r="F287"/>
      <c r="G287"/>
      <c r="H287"/>
      <c r="I287" s="17"/>
      <c r="J287" s="17"/>
      <c r="K287"/>
      <c r="L287"/>
      <c r="M287"/>
      <c r="N287"/>
    </row>
    <row r="288" spans="3:14" ht="12.75">
      <c r="C288"/>
      <c r="D288"/>
      <c r="E288"/>
      <c r="F288"/>
      <c r="G288"/>
      <c r="H288"/>
      <c r="I288" s="17"/>
      <c r="J288" s="17"/>
      <c r="K288"/>
      <c r="L288"/>
      <c r="M288"/>
      <c r="N288"/>
    </row>
    <row r="289" spans="3:14" ht="12.75">
      <c r="C289"/>
      <c r="D289"/>
      <c r="E289"/>
      <c r="F289"/>
      <c r="G289"/>
      <c r="H289"/>
      <c r="I289" s="17"/>
      <c r="J289" s="17"/>
      <c r="K289"/>
      <c r="L289"/>
      <c r="M289"/>
      <c r="N289"/>
    </row>
    <row r="290" spans="3:14" ht="12.75">
      <c r="C290"/>
      <c r="D290"/>
      <c r="E290"/>
      <c r="F290"/>
      <c r="G290"/>
      <c r="H290"/>
      <c r="I290" s="17"/>
      <c r="J290" s="17"/>
      <c r="K290"/>
      <c r="L290"/>
      <c r="M290"/>
      <c r="N290"/>
    </row>
    <row r="291" spans="3:14" ht="12.75">
      <c r="C291"/>
      <c r="D291"/>
      <c r="E291"/>
      <c r="F291"/>
      <c r="G291"/>
      <c r="H291"/>
      <c r="I291" s="17"/>
      <c r="J291" s="17"/>
      <c r="K291"/>
      <c r="L291"/>
      <c r="M291"/>
      <c r="N291"/>
    </row>
    <row r="292" spans="3:14" ht="12.75">
      <c r="C292"/>
      <c r="D292"/>
      <c r="E292"/>
      <c r="F292"/>
      <c r="G292"/>
      <c r="H292"/>
      <c r="I292" s="17"/>
      <c r="J292" s="17"/>
      <c r="K292"/>
      <c r="L292"/>
      <c r="M292"/>
      <c r="N292"/>
    </row>
    <row r="293" spans="3:14" ht="12.75">
      <c r="C293"/>
      <c r="D293"/>
      <c r="E293"/>
      <c r="F293"/>
      <c r="G293"/>
      <c r="H293"/>
      <c r="I293" s="17"/>
      <c r="J293" s="17"/>
      <c r="K293"/>
      <c r="L293"/>
      <c r="M293"/>
      <c r="N293"/>
    </row>
    <row r="294" spans="3:14" ht="12.75">
      <c r="C294"/>
      <c r="D294"/>
      <c r="E294"/>
      <c r="F294"/>
      <c r="G294"/>
      <c r="H294"/>
      <c r="I294" s="17"/>
      <c r="J294" s="17"/>
      <c r="K294"/>
      <c r="L294"/>
      <c r="M294"/>
      <c r="N294"/>
    </row>
    <row r="295" spans="3:14" ht="12.75">
      <c r="C295"/>
      <c r="D295"/>
      <c r="E295"/>
      <c r="F295"/>
      <c r="G295"/>
      <c r="H295"/>
      <c r="I295" s="17"/>
      <c r="J295" s="17"/>
      <c r="K295"/>
      <c r="L295"/>
      <c r="M295"/>
      <c r="N295"/>
    </row>
    <row r="296" spans="3:14" ht="12.75">
      <c r="C296"/>
      <c r="D296"/>
      <c r="E296"/>
      <c r="F296"/>
      <c r="G296"/>
      <c r="H296"/>
      <c r="I296" s="17"/>
      <c r="J296" s="17"/>
      <c r="K296"/>
      <c r="L296"/>
      <c r="M296"/>
      <c r="N296"/>
    </row>
    <row r="297" spans="3:14" ht="12.75">
      <c r="C297"/>
      <c r="D297"/>
      <c r="E297"/>
      <c r="F297"/>
      <c r="G297"/>
      <c r="H297"/>
      <c r="I297" s="17"/>
      <c r="J297" s="17"/>
      <c r="K297"/>
      <c r="L297"/>
      <c r="M297"/>
      <c r="N297"/>
    </row>
    <row r="298" spans="3:14" ht="12.75">
      <c r="C298"/>
      <c r="D298"/>
      <c r="E298"/>
      <c r="F298"/>
      <c r="G298"/>
      <c r="H298"/>
      <c r="I298" s="17"/>
      <c r="J298" s="17"/>
      <c r="K298"/>
      <c r="L298"/>
      <c r="M298"/>
      <c r="N298"/>
    </row>
    <row r="299" spans="3:14" ht="12.75">
      <c r="C299"/>
      <c r="D299"/>
      <c r="E299"/>
      <c r="F299"/>
      <c r="G299"/>
      <c r="H299"/>
      <c r="I299" s="17"/>
      <c r="J299" s="17"/>
      <c r="K299"/>
      <c r="L299"/>
      <c r="M299"/>
      <c r="N299"/>
    </row>
    <row r="300" spans="3:14" ht="12.75">
      <c r="C300"/>
      <c r="D300"/>
      <c r="E300"/>
      <c r="F300"/>
      <c r="G300"/>
      <c r="H300"/>
      <c r="I300" s="17"/>
      <c r="J300" s="17"/>
      <c r="K300"/>
      <c r="L300"/>
      <c r="M300"/>
      <c r="N300"/>
    </row>
    <row r="301" spans="3:14" ht="12.75">
      <c r="C301"/>
      <c r="D301"/>
      <c r="E301"/>
      <c r="F301"/>
      <c r="G301"/>
      <c r="H301"/>
      <c r="I301" s="17"/>
      <c r="J301" s="17"/>
      <c r="K301"/>
      <c r="L301"/>
      <c r="M301"/>
      <c r="N301"/>
    </row>
    <row r="302" spans="3:14" ht="12.75">
      <c r="C302"/>
      <c r="D302"/>
      <c r="E302"/>
      <c r="F302"/>
      <c r="G302"/>
      <c r="H302"/>
      <c r="I302" s="17"/>
      <c r="J302" s="17"/>
      <c r="K302"/>
      <c r="L302"/>
      <c r="M302"/>
      <c r="N302"/>
    </row>
    <row r="303" spans="3:14" ht="12.75">
      <c r="C303"/>
      <c r="D303"/>
      <c r="E303"/>
      <c r="F303"/>
      <c r="G303"/>
      <c r="H303"/>
      <c r="I303" s="17"/>
      <c r="J303" s="17"/>
      <c r="K303"/>
      <c r="L303"/>
      <c r="M303"/>
      <c r="N303"/>
    </row>
    <row r="304" spans="3:14" ht="12.75">
      <c r="C304"/>
      <c r="D304"/>
      <c r="E304"/>
      <c r="F304"/>
      <c r="G304"/>
      <c r="H304"/>
      <c r="I304" s="17"/>
      <c r="J304" s="17"/>
      <c r="K304"/>
      <c r="L304"/>
      <c r="M304"/>
      <c r="N304"/>
    </row>
    <row r="305" spans="3:14" ht="12.75">
      <c r="C305"/>
      <c r="D305"/>
      <c r="E305"/>
      <c r="F305"/>
      <c r="G305"/>
      <c r="H305"/>
      <c r="I305" s="17"/>
      <c r="J305" s="17"/>
      <c r="K305"/>
      <c r="L305"/>
      <c r="M305"/>
      <c r="N305"/>
    </row>
    <row r="306" spans="3:14" ht="12.75">
      <c r="C306"/>
      <c r="D306"/>
      <c r="E306"/>
      <c r="F306"/>
      <c r="G306"/>
      <c r="H306"/>
      <c r="I306" s="17"/>
      <c r="J306" s="17"/>
      <c r="K306"/>
      <c r="L306"/>
      <c r="M306"/>
      <c r="N306"/>
    </row>
    <row r="307" spans="3:14" ht="12.75">
      <c r="C307"/>
      <c r="D307"/>
      <c r="E307"/>
      <c r="F307"/>
      <c r="G307"/>
      <c r="H307"/>
      <c r="I307" s="17"/>
      <c r="J307" s="17"/>
      <c r="K307"/>
      <c r="L307"/>
      <c r="M307"/>
      <c r="N307"/>
    </row>
    <row r="308" spans="3:14" ht="12.75">
      <c r="C308"/>
      <c r="D308"/>
      <c r="E308"/>
      <c r="F308"/>
      <c r="G308"/>
      <c r="H308"/>
      <c r="I308" s="17"/>
      <c r="J308" s="17"/>
      <c r="K308"/>
      <c r="L308"/>
      <c r="M308"/>
      <c r="N308"/>
    </row>
    <row r="309" spans="3:14" ht="12.75">
      <c r="C309"/>
      <c r="D309"/>
      <c r="E309"/>
      <c r="F309"/>
      <c r="G309"/>
      <c r="H309"/>
      <c r="I309" s="17"/>
      <c r="J309" s="17"/>
      <c r="K309"/>
      <c r="L309"/>
      <c r="M309"/>
      <c r="N309"/>
    </row>
    <row r="310" spans="3:14" ht="12.75">
      <c r="C310"/>
      <c r="D310"/>
      <c r="E310"/>
      <c r="F310"/>
      <c r="G310"/>
      <c r="H310"/>
      <c r="I310" s="17"/>
      <c r="J310" s="17"/>
      <c r="K310"/>
      <c r="L310"/>
      <c r="M310"/>
      <c r="N310"/>
    </row>
    <row r="311" spans="3:14" ht="12.75">
      <c r="C311"/>
      <c r="D311"/>
      <c r="E311"/>
      <c r="F311"/>
      <c r="G311"/>
      <c r="H311"/>
      <c r="I311" s="17"/>
      <c r="J311" s="17"/>
      <c r="K311"/>
      <c r="L311"/>
      <c r="M311"/>
      <c r="N311"/>
    </row>
    <row r="312" spans="3:14" ht="12.75">
      <c r="C312"/>
      <c r="D312"/>
      <c r="E312"/>
      <c r="F312"/>
      <c r="G312"/>
      <c r="H312"/>
      <c r="I312" s="17"/>
      <c r="J312" s="17"/>
      <c r="K312"/>
      <c r="L312"/>
      <c r="M312"/>
      <c r="N312"/>
    </row>
    <row r="313" spans="3:14" ht="12.75">
      <c r="C313"/>
      <c r="D313"/>
      <c r="E313"/>
      <c r="F313"/>
      <c r="G313"/>
      <c r="H313"/>
      <c r="I313" s="17"/>
      <c r="J313" s="17"/>
      <c r="K313"/>
      <c r="L313"/>
      <c r="M313"/>
      <c r="N313"/>
    </row>
    <row r="314" spans="3:14" ht="12.75">
      <c r="C314"/>
      <c r="D314"/>
      <c r="E314"/>
      <c r="F314"/>
      <c r="G314"/>
      <c r="H314"/>
      <c r="I314" s="17"/>
      <c r="J314" s="17"/>
      <c r="K314"/>
      <c r="L314"/>
      <c r="M314"/>
      <c r="N314"/>
    </row>
    <row r="315" spans="3:14" ht="12.75">
      <c r="C315"/>
      <c r="D315"/>
      <c r="E315"/>
      <c r="F315"/>
      <c r="G315"/>
      <c r="H315"/>
      <c r="I315" s="17"/>
      <c r="J315" s="17"/>
      <c r="K315"/>
      <c r="L315"/>
      <c r="M315"/>
      <c r="N315"/>
    </row>
    <row r="316" spans="3:14" ht="12.75">
      <c r="C316"/>
      <c r="D316"/>
      <c r="E316"/>
      <c r="F316"/>
      <c r="G316"/>
      <c r="H316"/>
      <c r="I316" s="17"/>
      <c r="J316" s="17"/>
      <c r="K316"/>
      <c r="L316"/>
      <c r="M316"/>
      <c r="N316"/>
    </row>
    <row r="317" spans="3:14" ht="12.75">
      <c r="C317"/>
      <c r="D317"/>
      <c r="E317"/>
      <c r="F317"/>
      <c r="G317"/>
      <c r="H317"/>
      <c r="I317" s="17"/>
      <c r="J317" s="17"/>
      <c r="K317"/>
      <c r="L317"/>
      <c r="M317"/>
      <c r="N317"/>
    </row>
    <row r="318" spans="3:14" ht="12.75">
      <c r="C318"/>
      <c r="D318"/>
      <c r="E318"/>
      <c r="F318"/>
      <c r="G318"/>
      <c r="H318"/>
      <c r="I318" s="17"/>
      <c r="J318" s="17"/>
      <c r="K318"/>
      <c r="L318"/>
      <c r="M318"/>
      <c r="N318"/>
    </row>
    <row r="319" spans="3:14" ht="12.75">
      <c r="C319"/>
      <c r="D319"/>
      <c r="E319"/>
      <c r="F319"/>
      <c r="G319"/>
      <c r="H319"/>
      <c r="I319" s="17"/>
      <c r="J319" s="17"/>
      <c r="K319"/>
      <c r="L319"/>
      <c r="M319"/>
      <c r="N319"/>
    </row>
    <row r="320" spans="3:14" ht="12.75">
      <c r="C320"/>
      <c r="D320"/>
      <c r="E320"/>
      <c r="F320"/>
      <c r="G320"/>
      <c r="H320"/>
      <c r="I320" s="17"/>
      <c r="J320" s="17"/>
      <c r="K320"/>
      <c r="L320"/>
      <c r="M320"/>
      <c r="N320"/>
    </row>
    <row r="321" spans="3:14" ht="12.75">
      <c r="C321"/>
      <c r="D321"/>
      <c r="E321"/>
      <c r="F321"/>
      <c r="G321"/>
      <c r="H321"/>
      <c r="I321" s="17"/>
      <c r="J321" s="17"/>
      <c r="K321"/>
      <c r="L321"/>
      <c r="M321"/>
      <c r="N321"/>
    </row>
    <row r="322" spans="3:14" ht="12.75">
      <c r="C322"/>
      <c r="D322"/>
      <c r="E322"/>
      <c r="F322"/>
      <c r="G322"/>
      <c r="H322"/>
      <c r="I322" s="17"/>
      <c r="J322" s="17"/>
      <c r="K322"/>
      <c r="L322"/>
      <c r="M322"/>
      <c r="N322"/>
    </row>
    <row r="323" spans="3:14" ht="12.75">
      <c r="C323"/>
      <c r="D323"/>
      <c r="E323"/>
      <c r="F323"/>
      <c r="G323"/>
      <c r="H323"/>
      <c r="I323" s="17"/>
      <c r="J323" s="17"/>
      <c r="K323"/>
      <c r="L323"/>
      <c r="M323"/>
      <c r="N323"/>
    </row>
    <row r="324" spans="3:14" ht="12.75">
      <c r="C324"/>
      <c r="D324"/>
      <c r="E324"/>
      <c r="F324"/>
      <c r="G324"/>
      <c r="H324"/>
      <c r="I324" s="17"/>
      <c r="J324" s="17"/>
      <c r="K324"/>
      <c r="L324"/>
      <c r="M324"/>
      <c r="N324"/>
    </row>
    <row r="325" spans="3:14" ht="12.75">
      <c r="C325"/>
      <c r="D325"/>
      <c r="E325"/>
      <c r="F325"/>
      <c r="G325"/>
      <c r="H325"/>
      <c r="I325" s="17"/>
      <c r="J325" s="17"/>
      <c r="K325"/>
      <c r="L325"/>
      <c r="M325"/>
      <c r="N325"/>
    </row>
    <row r="326" spans="3:14" ht="12.75">
      <c r="C326"/>
      <c r="D326"/>
      <c r="E326"/>
      <c r="F326"/>
      <c r="G326"/>
      <c r="H326"/>
      <c r="I326" s="17"/>
      <c r="J326" s="17"/>
      <c r="K326"/>
      <c r="L326"/>
      <c r="M326"/>
      <c r="N326"/>
    </row>
    <row r="327" spans="3:14" ht="12.75">
      <c r="C327"/>
      <c r="D327"/>
      <c r="E327"/>
      <c r="F327"/>
      <c r="G327"/>
      <c r="H327"/>
      <c r="I327" s="17"/>
      <c r="J327" s="17"/>
      <c r="K327"/>
      <c r="L327"/>
      <c r="M327"/>
      <c r="N327"/>
    </row>
    <row r="328" spans="3:14" ht="12.75">
      <c r="C328"/>
      <c r="D328"/>
      <c r="E328"/>
      <c r="F328"/>
      <c r="G328"/>
      <c r="H328"/>
      <c r="I328" s="17"/>
      <c r="J328" s="17"/>
      <c r="K328"/>
      <c r="L328"/>
      <c r="M328"/>
      <c r="N328"/>
    </row>
    <row r="329" spans="3:14" ht="12.75">
      <c r="C329"/>
      <c r="D329"/>
      <c r="E329"/>
      <c r="F329"/>
      <c r="G329"/>
      <c r="H329"/>
      <c r="I329" s="17"/>
      <c r="J329" s="17"/>
      <c r="K329"/>
      <c r="L329"/>
      <c r="M329"/>
      <c r="N329"/>
    </row>
    <row r="330" spans="3:14" ht="12.75">
      <c r="C330"/>
      <c r="D330"/>
      <c r="E330"/>
      <c r="F330"/>
      <c r="G330"/>
      <c r="H330"/>
      <c r="I330" s="17"/>
      <c r="J330" s="17"/>
      <c r="K330"/>
      <c r="L330"/>
      <c r="M330"/>
      <c r="N330"/>
    </row>
    <row r="331" spans="3:14" ht="12.75">
      <c r="C331"/>
      <c r="D331"/>
      <c r="E331"/>
      <c r="F331"/>
      <c r="G331"/>
      <c r="H331"/>
      <c r="I331" s="17"/>
      <c r="J331" s="17"/>
      <c r="K331"/>
      <c r="L331"/>
      <c r="M331"/>
      <c r="N331"/>
    </row>
    <row r="332" spans="3:14" ht="12.75">
      <c r="C332"/>
      <c r="D332"/>
      <c r="E332"/>
      <c r="F332"/>
      <c r="G332"/>
      <c r="H332"/>
      <c r="I332" s="17"/>
      <c r="J332" s="17"/>
      <c r="K332"/>
      <c r="L332"/>
      <c r="M332"/>
      <c r="N332"/>
    </row>
    <row r="333" spans="3:14" ht="12.75">
      <c r="C333"/>
      <c r="D333"/>
      <c r="E333"/>
      <c r="F333"/>
      <c r="G333"/>
      <c r="H333"/>
      <c r="I333" s="17"/>
      <c r="J333" s="17"/>
      <c r="K333"/>
      <c r="L333"/>
      <c r="M333"/>
      <c r="N333"/>
    </row>
    <row r="334" spans="3:14" ht="12.75">
      <c r="C334"/>
      <c r="D334"/>
      <c r="E334"/>
      <c r="F334"/>
      <c r="G334"/>
      <c r="H334"/>
      <c r="I334" s="17"/>
      <c r="J334" s="17"/>
      <c r="K334"/>
      <c r="L334"/>
      <c r="M334"/>
      <c r="N334"/>
    </row>
    <row r="335" spans="3:14" ht="12.75">
      <c r="C335"/>
      <c r="D335"/>
      <c r="E335"/>
      <c r="F335"/>
      <c r="G335"/>
      <c r="H335"/>
      <c r="I335" s="17"/>
      <c r="J335" s="17"/>
      <c r="K335"/>
      <c r="L335"/>
      <c r="M335"/>
      <c r="N335"/>
    </row>
    <row r="336" spans="3:14" ht="12.75">
      <c r="C336"/>
      <c r="D336"/>
      <c r="E336"/>
      <c r="F336"/>
      <c r="G336"/>
      <c r="H336"/>
      <c r="I336" s="17"/>
      <c r="J336" s="17"/>
      <c r="K336"/>
      <c r="L336"/>
      <c r="M336"/>
      <c r="N336"/>
    </row>
    <row r="337" spans="3:14" ht="12.75">
      <c r="C337"/>
      <c r="D337"/>
      <c r="E337"/>
      <c r="F337"/>
      <c r="G337"/>
      <c r="H337"/>
      <c r="I337" s="17"/>
      <c r="J337" s="17"/>
      <c r="K337"/>
      <c r="L337"/>
      <c r="M337"/>
      <c r="N337"/>
    </row>
    <row r="338" spans="3:14" ht="12.75">
      <c r="C338"/>
      <c r="D338"/>
      <c r="E338"/>
      <c r="F338"/>
      <c r="G338"/>
      <c r="H338"/>
      <c r="I338" s="17"/>
      <c r="J338" s="17"/>
      <c r="K338"/>
      <c r="L338"/>
      <c r="M338"/>
      <c r="N338"/>
    </row>
    <row r="339" spans="3:14" ht="12.75">
      <c r="C339"/>
      <c r="D339"/>
      <c r="E339"/>
      <c r="F339"/>
      <c r="G339"/>
      <c r="H339"/>
      <c r="I339" s="17"/>
      <c r="J339" s="17"/>
      <c r="K339"/>
      <c r="L339"/>
      <c r="M339"/>
      <c r="N339"/>
    </row>
    <row r="340" spans="3:14" ht="12.75">
      <c r="C340"/>
      <c r="D340"/>
      <c r="E340"/>
      <c r="F340"/>
      <c r="G340"/>
      <c r="H340"/>
      <c r="I340" s="17"/>
      <c r="J340" s="17"/>
      <c r="K340"/>
      <c r="L340"/>
      <c r="M340"/>
      <c r="N340"/>
    </row>
    <row r="341" spans="3:14" ht="12.75">
      <c r="C341"/>
      <c r="D341"/>
      <c r="E341"/>
      <c r="F341"/>
      <c r="G341"/>
      <c r="H341"/>
      <c r="I341" s="17"/>
      <c r="J341" s="17"/>
      <c r="K341"/>
      <c r="L341"/>
      <c r="M341"/>
      <c r="N341"/>
    </row>
    <row r="342" spans="3:14" ht="12.75">
      <c r="C342"/>
      <c r="D342"/>
      <c r="E342"/>
      <c r="F342"/>
      <c r="G342"/>
      <c r="H342"/>
      <c r="I342" s="17"/>
      <c r="J342" s="17"/>
      <c r="K342"/>
      <c r="L342"/>
      <c r="M342"/>
      <c r="N342"/>
    </row>
    <row r="343" spans="3:14" ht="12.75">
      <c r="C343"/>
      <c r="D343"/>
      <c r="E343"/>
      <c r="F343"/>
      <c r="G343"/>
      <c r="H343"/>
      <c r="I343" s="17"/>
      <c r="J343" s="17"/>
      <c r="K343"/>
      <c r="L343"/>
      <c r="M343"/>
      <c r="N343"/>
    </row>
    <row r="344" spans="3:14" ht="12.75">
      <c r="C344"/>
      <c r="D344"/>
      <c r="E344"/>
      <c r="F344"/>
      <c r="G344"/>
      <c r="H344"/>
      <c r="I344" s="17"/>
      <c r="J344" s="17"/>
      <c r="K344"/>
      <c r="L344"/>
      <c r="M344"/>
      <c r="N344"/>
    </row>
    <row r="345" spans="3:14" ht="12.75">
      <c r="C345"/>
      <c r="D345"/>
      <c r="E345"/>
      <c r="F345"/>
      <c r="G345"/>
      <c r="H345"/>
      <c r="I345" s="17"/>
      <c r="J345" s="17"/>
      <c r="K345"/>
      <c r="L345"/>
      <c r="M345"/>
      <c r="N345"/>
    </row>
    <row r="346" spans="3:14" ht="12.75">
      <c r="C346"/>
      <c r="D346"/>
      <c r="E346"/>
      <c r="F346"/>
      <c r="G346"/>
      <c r="H346"/>
      <c r="I346" s="17"/>
      <c r="J346" s="17"/>
      <c r="K346"/>
      <c r="L346"/>
      <c r="M346"/>
      <c r="N346"/>
    </row>
    <row r="347" spans="3:14" ht="12.75">
      <c r="C347"/>
      <c r="D347"/>
      <c r="E347"/>
      <c r="F347"/>
      <c r="G347"/>
      <c r="H347"/>
      <c r="I347" s="17"/>
      <c r="J347" s="17"/>
      <c r="K347"/>
      <c r="L347"/>
      <c r="M347"/>
      <c r="N347"/>
    </row>
    <row r="348" spans="3:14" ht="12.75">
      <c r="C348"/>
      <c r="D348"/>
      <c r="E348"/>
      <c r="F348"/>
      <c r="G348"/>
      <c r="H348"/>
      <c r="I348" s="17"/>
      <c r="J348" s="17"/>
      <c r="K348"/>
      <c r="L348"/>
      <c r="M348"/>
      <c r="N348"/>
    </row>
    <row r="349" spans="3:14" ht="12.75">
      <c r="C349"/>
      <c r="D349"/>
      <c r="E349"/>
      <c r="F349"/>
      <c r="G349"/>
      <c r="H349"/>
      <c r="I349" s="17"/>
      <c r="J349" s="17"/>
      <c r="K349"/>
      <c r="L349"/>
      <c r="M349"/>
      <c r="N349"/>
    </row>
    <row r="350" spans="3:14" ht="12.75">
      <c r="C350"/>
      <c r="D350"/>
      <c r="E350"/>
      <c r="F350"/>
      <c r="G350"/>
      <c r="H350"/>
      <c r="I350" s="17"/>
      <c r="J350" s="17"/>
      <c r="K350"/>
      <c r="L350"/>
      <c r="M350"/>
      <c r="N350"/>
    </row>
    <row r="351" spans="3:14" ht="12.75">
      <c r="C351"/>
      <c r="D351"/>
      <c r="E351"/>
      <c r="F351"/>
      <c r="G351"/>
      <c r="H351"/>
      <c r="I351" s="17"/>
      <c r="J351" s="17"/>
      <c r="K351"/>
      <c r="L351"/>
      <c r="M351"/>
      <c r="N351"/>
    </row>
    <row r="352" spans="3:14" ht="12.75">
      <c r="C352"/>
      <c r="D352"/>
      <c r="E352"/>
      <c r="F352"/>
      <c r="G352"/>
      <c r="H352"/>
      <c r="I352" s="17"/>
      <c r="J352" s="17"/>
      <c r="K352"/>
      <c r="L352"/>
      <c r="M352"/>
      <c r="N352"/>
    </row>
    <row r="353" spans="3:14" ht="12.75">
      <c r="C353"/>
      <c r="D353"/>
      <c r="E353"/>
      <c r="F353"/>
      <c r="G353"/>
      <c r="H353"/>
      <c r="I353" s="17"/>
      <c r="J353" s="17"/>
      <c r="K353"/>
      <c r="L353"/>
      <c r="M353"/>
      <c r="N353"/>
    </row>
    <row r="354" spans="3:14" ht="12.75">
      <c r="C354"/>
      <c r="D354"/>
      <c r="E354"/>
      <c r="F354"/>
      <c r="G354"/>
      <c r="H354"/>
      <c r="I354" s="17"/>
      <c r="J354" s="17"/>
      <c r="K354"/>
      <c r="L354"/>
      <c r="M354"/>
      <c r="N354"/>
    </row>
    <row r="355" spans="3:14" ht="12.75">
      <c r="C355"/>
      <c r="D355"/>
      <c r="E355"/>
      <c r="F355"/>
      <c r="G355"/>
      <c r="H355"/>
      <c r="I355" s="17"/>
      <c r="J355" s="17"/>
      <c r="K355"/>
      <c r="L355"/>
      <c r="M355"/>
      <c r="N355"/>
    </row>
    <row r="356" spans="3:14" ht="12.75">
      <c r="C356"/>
      <c r="D356"/>
      <c r="E356"/>
      <c r="F356"/>
      <c r="G356"/>
      <c r="H356"/>
      <c r="I356" s="17"/>
      <c r="J356" s="17"/>
      <c r="K356"/>
      <c r="L356"/>
      <c r="M356"/>
      <c r="N356"/>
    </row>
    <row r="357" spans="3:14" ht="12.75">
      <c r="C357"/>
      <c r="D357"/>
      <c r="E357"/>
      <c r="F357"/>
      <c r="G357"/>
      <c r="H357"/>
      <c r="I357" s="17"/>
      <c r="J357" s="17"/>
      <c r="K357"/>
      <c r="L357"/>
      <c r="M357"/>
      <c r="N357"/>
    </row>
    <row r="358" spans="3:14" ht="12.75">
      <c r="C358"/>
      <c r="D358"/>
      <c r="E358"/>
      <c r="F358"/>
      <c r="G358"/>
      <c r="H358"/>
      <c r="I358" s="17"/>
      <c r="J358" s="17"/>
      <c r="K358"/>
      <c r="L358"/>
      <c r="M358"/>
      <c r="N358"/>
    </row>
    <row r="359" spans="3:14" ht="12.75">
      <c r="C359"/>
      <c r="D359"/>
      <c r="E359"/>
      <c r="F359"/>
      <c r="G359"/>
      <c r="H359"/>
      <c r="I359" s="17"/>
      <c r="J359" s="17"/>
      <c r="K359"/>
      <c r="L359"/>
      <c r="M359"/>
      <c r="N359"/>
    </row>
    <row r="360" spans="3:14" ht="12.75">
      <c r="C360"/>
      <c r="D360"/>
      <c r="E360"/>
      <c r="F360"/>
      <c r="G360"/>
      <c r="H360"/>
      <c r="I360" s="17"/>
      <c r="J360" s="17"/>
      <c r="K360"/>
      <c r="L360"/>
      <c r="M360"/>
      <c r="N360"/>
    </row>
    <row r="361" spans="3:14" ht="12.75">
      <c r="C361"/>
      <c r="D361"/>
      <c r="E361"/>
      <c r="F361"/>
      <c r="G361"/>
      <c r="H361"/>
      <c r="I361" s="17"/>
      <c r="J361" s="17"/>
      <c r="K361"/>
      <c r="L361"/>
      <c r="M361"/>
      <c r="N361"/>
    </row>
    <row r="362" spans="3:14" ht="12.75">
      <c r="C362"/>
      <c r="D362"/>
      <c r="E362"/>
      <c r="F362"/>
      <c r="G362"/>
      <c r="H362"/>
      <c r="I362" s="17"/>
      <c r="J362" s="17"/>
      <c r="K362"/>
      <c r="L362"/>
      <c r="M362"/>
      <c r="N362"/>
    </row>
    <row r="363" spans="3:14" ht="12.75">
      <c r="C363"/>
      <c r="D363"/>
      <c r="E363"/>
      <c r="F363"/>
      <c r="G363"/>
      <c r="H363"/>
      <c r="I363" s="17"/>
      <c r="J363" s="17"/>
      <c r="K363"/>
      <c r="L363"/>
      <c r="M363"/>
      <c r="N363"/>
    </row>
    <row r="364" spans="3:14" ht="12.75">
      <c r="C364"/>
      <c r="D364"/>
      <c r="E364"/>
      <c r="F364"/>
      <c r="G364"/>
      <c r="H364"/>
      <c r="I364" s="17"/>
      <c r="J364" s="17"/>
      <c r="K364"/>
      <c r="L364"/>
      <c r="M364"/>
      <c r="N364"/>
    </row>
    <row r="365" spans="3:14" ht="12.75">
      <c r="C365"/>
      <c r="D365"/>
      <c r="E365"/>
      <c r="F365"/>
      <c r="G365"/>
      <c r="H365"/>
      <c r="I365" s="17"/>
      <c r="J365" s="17"/>
      <c r="K365"/>
      <c r="L365"/>
      <c r="M365"/>
      <c r="N365"/>
    </row>
    <row r="366" spans="3:14" ht="12.75">
      <c r="C366"/>
      <c r="D366"/>
      <c r="E366"/>
      <c r="F366"/>
      <c r="G366"/>
      <c r="H366"/>
      <c r="I366" s="17"/>
      <c r="J366" s="17"/>
      <c r="K366"/>
      <c r="L366"/>
      <c r="M366"/>
      <c r="N366"/>
    </row>
    <row r="367" spans="3:14" ht="12.75">
      <c r="C367"/>
      <c r="D367"/>
      <c r="E367"/>
      <c r="F367"/>
      <c r="G367"/>
      <c r="H367"/>
      <c r="I367" s="17"/>
      <c r="J367" s="17"/>
      <c r="K367"/>
      <c r="L367"/>
      <c r="M367"/>
      <c r="N367"/>
    </row>
    <row r="368" spans="3:14" ht="12.75">
      <c r="C368"/>
      <c r="D368"/>
      <c r="E368"/>
      <c r="F368"/>
      <c r="G368"/>
      <c r="H368"/>
      <c r="I368" s="17"/>
      <c r="J368" s="17"/>
      <c r="K368"/>
      <c r="L368"/>
      <c r="M368"/>
      <c r="N368"/>
    </row>
    <row r="369" spans="3:14" ht="12.75">
      <c r="C369"/>
      <c r="D369"/>
      <c r="E369"/>
      <c r="F369"/>
      <c r="G369"/>
      <c r="H369"/>
      <c r="I369" s="17"/>
      <c r="J369" s="17"/>
      <c r="K369"/>
      <c r="L369"/>
      <c r="M369"/>
      <c r="N369"/>
    </row>
    <row r="370" spans="3:14" ht="12.75">
      <c r="C370"/>
      <c r="D370"/>
      <c r="E370"/>
      <c r="F370"/>
      <c r="G370"/>
      <c r="H370"/>
      <c r="I370" s="17"/>
      <c r="J370" s="17"/>
      <c r="K370"/>
      <c r="L370"/>
      <c r="M370"/>
      <c r="N370"/>
    </row>
    <row r="371" spans="3:14" ht="12.75">
      <c r="C371"/>
      <c r="D371"/>
      <c r="E371"/>
      <c r="F371"/>
      <c r="G371"/>
      <c r="H371"/>
      <c r="I371" s="17"/>
      <c r="J371" s="17"/>
      <c r="K371"/>
      <c r="L371"/>
      <c r="M371"/>
      <c r="N371"/>
    </row>
    <row r="372" spans="3:14" ht="12.75">
      <c r="C372"/>
      <c r="D372"/>
      <c r="E372"/>
      <c r="F372"/>
      <c r="G372"/>
      <c r="H372"/>
      <c r="I372" s="17"/>
      <c r="J372" s="17"/>
      <c r="K372"/>
      <c r="L372"/>
      <c r="M372"/>
      <c r="N372"/>
    </row>
    <row r="373" spans="3:14" ht="12.75">
      <c r="C373"/>
      <c r="D373"/>
      <c r="E373"/>
      <c r="F373"/>
      <c r="G373"/>
      <c r="H373"/>
      <c r="I373" s="17"/>
      <c r="J373" s="17"/>
      <c r="K373"/>
      <c r="L373"/>
      <c r="M373"/>
      <c r="N373"/>
    </row>
    <row r="374" spans="3:14" ht="12.75">
      <c r="C374"/>
      <c r="D374"/>
      <c r="E374"/>
      <c r="F374"/>
      <c r="G374"/>
      <c r="H374"/>
      <c r="I374" s="17"/>
      <c r="J374" s="17"/>
      <c r="K374"/>
      <c r="L374"/>
      <c r="M374"/>
      <c r="N374"/>
    </row>
    <row r="375" spans="3:14" ht="12.75">
      <c r="C375"/>
      <c r="D375"/>
      <c r="E375"/>
      <c r="F375"/>
      <c r="G375"/>
      <c r="H375"/>
      <c r="I375" s="17"/>
      <c r="J375" s="17"/>
      <c r="K375"/>
      <c r="L375"/>
      <c r="M375"/>
      <c r="N375"/>
    </row>
    <row r="376" spans="3:14" ht="12.75">
      <c r="C376"/>
      <c r="D376"/>
      <c r="E376"/>
      <c r="F376"/>
      <c r="G376"/>
      <c r="H376"/>
      <c r="I376" s="17"/>
      <c r="J376" s="17"/>
      <c r="K376"/>
      <c r="L376"/>
      <c r="M376"/>
      <c r="N376"/>
    </row>
    <row r="377" spans="3:14" ht="12.75">
      <c r="C377"/>
      <c r="D377"/>
      <c r="E377"/>
      <c r="F377"/>
      <c r="G377"/>
      <c r="H377"/>
      <c r="I377" s="17"/>
      <c r="J377" s="17"/>
      <c r="K377"/>
      <c r="L377"/>
      <c r="M377"/>
      <c r="N377"/>
    </row>
    <row r="378" spans="3:14" ht="12.75">
      <c r="C378"/>
      <c r="D378"/>
      <c r="E378"/>
      <c r="F378"/>
      <c r="G378"/>
      <c r="H378"/>
      <c r="I378" s="17"/>
      <c r="J378" s="17"/>
      <c r="K378"/>
      <c r="L378"/>
      <c r="M378"/>
      <c r="N378"/>
    </row>
    <row r="379" spans="3:14" ht="12.75">
      <c r="C379"/>
      <c r="D379"/>
      <c r="E379"/>
      <c r="F379"/>
      <c r="G379"/>
      <c r="H379"/>
      <c r="I379" s="17"/>
      <c r="J379" s="17"/>
      <c r="K379"/>
      <c r="L379"/>
      <c r="M379"/>
      <c r="N379"/>
    </row>
    <row r="380" spans="3:14" ht="12.75">
      <c r="C380"/>
      <c r="D380"/>
      <c r="E380"/>
      <c r="F380"/>
      <c r="G380"/>
      <c r="H380"/>
      <c r="I380" s="17"/>
      <c r="J380" s="17"/>
      <c r="K380"/>
      <c r="L380"/>
      <c r="M380"/>
      <c r="N380"/>
    </row>
    <row r="381" spans="3:14" ht="12.75">
      <c r="C381"/>
      <c r="D381"/>
      <c r="E381"/>
      <c r="F381"/>
      <c r="G381"/>
      <c r="H381"/>
      <c r="I381" s="17"/>
      <c r="J381" s="17"/>
      <c r="K381"/>
      <c r="L381"/>
      <c r="M381"/>
      <c r="N381"/>
    </row>
    <row r="382" spans="3:14" ht="12.75">
      <c r="C382"/>
      <c r="D382"/>
      <c r="E382"/>
      <c r="F382"/>
      <c r="G382"/>
      <c r="H382"/>
      <c r="I382" s="17"/>
      <c r="J382" s="17"/>
      <c r="K382"/>
      <c r="L382"/>
      <c r="M382"/>
      <c r="N382"/>
    </row>
    <row r="383" spans="3:14" ht="12.75">
      <c r="C383"/>
      <c r="D383"/>
      <c r="E383"/>
      <c r="F383"/>
      <c r="G383"/>
      <c r="H383"/>
      <c r="I383" s="17"/>
      <c r="J383" s="17"/>
      <c r="K383"/>
      <c r="L383"/>
      <c r="M383"/>
      <c r="N383"/>
    </row>
    <row r="384" spans="3:14" ht="12.75">
      <c r="C384"/>
      <c r="D384"/>
      <c r="E384"/>
      <c r="F384"/>
      <c r="G384"/>
      <c r="H384"/>
      <c r="I384" s="17"/>
      <c r="J384" s="17"/>
      <c r="K384"/>
      <c r="L384"/>
      <c r="M384"/>
      <c r="N384"/>
    </row>
    <row r="385" spans="3:14" ht="12.75">
      <c r="C385"/>
      <c r="D385"/>
      <c r="E385"/>
      <c r="F385"/>
      <c r="G385"/>
      <c r="H385"/>
      <c r="I385" s="17"/>
      <c r="J385" s="17"/>
      <c r="K385"/>
      <c r="L385"/>
      <c r="M385"/>
      <c r="N385"/>
    </row>
    <row r="386" spans="3:14" ht="12.75">
      <c r="C386"/>
      <c r="D386"/>
      <c r="E386"/>
      <c r="F386"/>
      <c r="G386"/>
      <c r="H386"/>
      <c r="I386" s="17"/>
      <c r="J386" s="17"/>
      <c r="K386"/>
      <c r="L386"/>
      <c r="M386"/>
      <c r="N386"/>
    </row>
    <row r="387" spans="3:14" ht="12.75">
      <c r="C387"/>
      <c r="D387"/>
      <c r="E387"/>
      <c r="F387"/>
      <c r="G387"/>
      <c r="H387"/>
      <c r="I387" s="17"/>
      <c r="J387" s="17"/>
      <c r="K387"/>
      <c r="L387"/>
      <c r="M387"/>
      <c r="N387"/>
    </row>
    <row r="388" spans="3:14" ht="12.75">
      <c r="C388"/>
      <c r="D388"/>
      <c r="E388"/>
      <c r="F388"/>
      <c r="G388"/>
      <c r="H388"/>
      <c r="I388" s="17"/>
      <c r="J388" s="17"/>
      <c r="K388"/>
      <c r="L388"/>
      <c r="M388"/>
      <c r="N388"/>
    </row>
    <row r="389" spans="3:14" ht="12.75">
      <c r="C389"/>
      <c r="D389"/>
      <c r="E389"/>
      <c r="F389"/>
      <c r="G389"/>
      <c r="H389"/>
      <c r="I389" s="17"/>
      <c r="J389" s="17"/>
      <c r="K389"/>
      <c r="L389"/>
      <c r="M389"/>
      <c r="N389"/>
    </row>
    <row r="390" spans="3:14" ht="12.75">
      <c r="C390"/>
      <c r="D390"/>
      <c r="E390"/>
      <c r="F390"/>
      <c r="G390"/>
      <c r="H390"/>
      <c r="I390" s="17"/>
      <c r="J390" s="17"/>
      <c r="K390"/>
      <c r="L390"/>
      <c r="M390"/>
      <c r="N390"/>
    </row>
    <row r="391" spans="3:14" ht="12.75">
      <c r="C391"/>
      <c r="D391"/>
      <c r="E391"/>
      <c r="F391"/>
      <c r="G391"/>
      <c r="H391"/>
      <c r="I391" s="17"/>
      <c r="J391" s="17"/>
      <c r="K391"/>
      <c r="L391"/>
      <c r="M391"/>
      <c r="N391"/>
    </row>
    <row r="392" spans="3:14" ht="12.75">
      <c r="C392"/>
      <c r="D392"/>
      <c r="E392"/>
      <c r="F392"/>
      <c r="G392"/>
      <c r="H392"/>
      <c r="I392" s="17"/>
      <c r="J392" s="17"/>
      <c r="K392"/>
      <c r="L392"/>
      <c r="M392"/>
      <c r="N392"/>
    </row>
    <row r="393" spans="3:14" ht="12.75">
      <c r="C393"/>
      <c r="D393"/>
      <c r="E393"/>
      <c r="F393"/>
      <c r="G393"/>
      <c r="H393"/>
      <c r="I393" s="17"/>
      <c r="J393" s="17"/>
      <c r="K393"/>
      <c r="L393"/>
      <c r="M393"/>
      <c r="N393"/>
    </row>
    <row r="394" spans="3:14" ht="12.75">
      <c r="C394"/>
      <c r="D394"/>
      <c r="E394"/>
      <c r="F394"/>
      <c r="G394"/>
      <c r="H394"/>
      <c r="I394" s="17"/>
      <c r="J394" s="17"/>
      <c r="K394"/>
      <c r="L394"/>
      <c r="M394"/>
      <c r="N394"/>
    </row>
    <row r="395" spans="3:14" ht="12.75">
      <c r="C395"/>
      <c r="D395"/>
      <c r="E395"/>
      <c r="F395"/>
      <c r="G395"/>
      <c r="H395"/>
      <c r="I395" s="17"/>
      <c r="J395" s="17"/>
      <c r="K395"/>
      <c r="L395"/>
      <c r="M395"/>
      <c r="N395"/>
    </row>
    <row r="396" spans="3:14" ht="12.75">
      <c r="C396"/>
      <c r="D396"/>
      <c r="E396"/>
      <c r="F396"/>
      <c r="G396"/>
      <c r="H396"/>
      <c r="I396" s="17"/>
      <c r="J396" s="17"/>
      <c r="K396"/>
      <c r="L396"/>
      <c r="M396"/>
      <c r="N396"/>
    </row>
    <row r="397" spans="3:14" ht="12.75">
      <c r="C397"/>
      <c r="D397"/>
      <c r="E397"/>
      <c r="F397"/>
      <c r="G397"/>
      <c r="H397"/>
      <c r="I397" s="17"/>
      <c r="J397" s="17"/>
      <c r="K397"/>
      <c r="L397"/>
      <c r="M397"/>
      <c r="N397"/>
    </row>
    <row r="398" spans="3:14" ht="12.75">
      <c r="C398"/>
      <c r="D398"/>
      <c r="E398"/>
      <c r="F398"/>
      <c r="G398"/>
      <c r="H398"/>
      <c r="I398" s="17"/>
      <c r="J398" s="17"/>
      <c r="K398"/>
      <c r="L398"/>
      <c r="M398"/>
      <c r="N398"/>
    </row>
    <row r="399" spans="3:14" ht="12.75">
      <c r="C399"/>
      <c r="D399"/>
      <c r="E399"/>
      <c r="F399"/>
      <c r="G399"/>
      <c r="H399"/>
      <c r="I399" s="17"/>
      <c r="J399" s="17"/>
      <c r="K399"/>
      <c r="L399"/>
      <c r="M399"/>
      <c r="N399"/>
    </row>
    <row r="400" spans="3:14" ht="12.75">
      <c r="C400"/>
      <c r="D400"/>
      <c r="E400"/>
      <c r="F400"/>
      <c r="G400"/>
      <c r="H400"/>
      <c r="I400" s="17"/>
      <c r="J400" s="17"/>
      <c r="K400"/>
      <c r="L400"/>
      <c r="M400"/>
      <c r="N400"/>
    </row>
    <row r="401" spans="3:14" ht="12.75">
      <c r="C401"/>
      <c r="D401"/>
      <c r="E401"/>
      <c r="F401"/>
      <c r="G401"/>
      <c r="H401"/>
      <c r="I401" s="17"/>
      <c r="J401" s="17"/>
      <c r="K401"/>
      <c r="L401"/>
      <c r="M401"/>
      <c r="N401"/>
    </row>
    <row r="402" spans="3:14" ht="12.75">
      <c r="C402"/>
      <c r="D402"/>
      <c r="E402"/>
      <c r="F402"/>
      <c r="G402"/>
      <c r="H402"/>
      <c r="I402" s="17"/>
      <c r="J402" s="17"/>
      <c r="K402"/>
      <c r="L402"/>
      <c r="M402"/>
      <c r="N402"/>
    </row>
    <row r="403" spans="3:14" ht="12.75">
      <c r="C403"/>
      <c r="D403"/>
      <c r="E403"/>
      <c r="F403"/>
      <c r="G403"/>
      <c r="H403"/>
      <c r="I403" s="17"/>
      <c r="J403" s="17"/>
      <c r="K403"/>
      <c r="L403"/>
      <c r="M403"/>
      <c r="N403"/>
    </row>
    <row r="404" spans="3:14" ht="12.75">
      <c r="C404"/>
      <c r="D404"/>
      <c r="E404"/>
      <c r="F404"/>
      <c r="G404"/>
      <c r="H404"/>
      <c r="I404" s="17"/>
      <c r="J404" s="17"/>
      <c r="K404"/>
      <c r="L404"/>
      <c r="M404"/>
      <c r="N404"/>
    </row>
    <row r="405" spans="3:14" ht="12.75">
      <c r="C405"/>
      <c r="D405"/>
      <c r="E405"/>
      <c r="F405"/>
      <c r="G405"/>
      <c r="H405"/>
      <c r="I405" s="17"/>
      <c r="J405" s="17"/>
      <c r="K405"/>
      <c r="L405"/>
      <c r="M405"/>
      <c r="N405"/>
    </row>
    <row r="406" spans="3:14" ht="12.75">
      <c r="C406"/>
      <c r="D406"/>
      <c r="E406"/>
      <c r="F406"/>
      <c r="G406"/>
      <c r="H406"/>
      <c r="I406" s="17"/>
      <c r="J406" s="17"/>
      <c r="K406"/>
      <c r="L406"/>
      <c r="M406"/>
      <c r="N406"/>
    </row>
    <row r="407" spans="3:14" ht="12.75">
      <c r="C407"/>
      <c r="D407"/>
      <c r="E407"/>
      <c r="F407"/>
      <c r="G407"/>
      <c r="H407"/>
      <c r="I407" s="17"/>
      <c r="J407" s="17"/>
      <c r="K407"/>
      <c r="L407"/>
      <c r="M407"/>
      <c r="N407"/>
    </row>
    <row r="408" spans="3:14" ht="12.75">
      <c r="C408"/>
      <c r="D408"/>
      <c r="E408"/>
      <c r="F408"/>
      <c r="G408"/>
      <c r="H408"/>
      <c r="I408" s="17"/>
      <c r="J408" s="17"/>
      <c r="K408"/>
      <c r="L408"/>
      <c r="M408"/>
      <c r="N408"/>
    </row>
    <row r="409" spans="3:14" ht="12.75">
      <c r="C409"/>
      <c r="D409"/>
      <c r="E409"/>
      <c r="F409"/>
      <c r="G409"/>
      <c r="H409"/>
      <c r="I409" s="17"/>
      <c r="J409" s="17"/>
      <c r="K409"/>
      <c r="L409"/>
      <c r="M409"/>
      <c r="N409"/>
    </row>
    <row r="410" spans="3:14" ht="12.75">
      <c r="C410"/>
      <c r="D410"/>
      <c r="E410"/>
      <c r="F410"/>
      <c r="G410"/>
      <c r="H410"/>
      <c r="I410" s="17"/>
      <c r="J410" s="17"/>
      <c r="K410"/>
      <c r="L410"/>
      <c r="M410"/>
      <c r="N410"/>
    </row>
    <row r="411" spans="3:14" ht="12.75">
      <c r="C411"/>
      <c r="D411"/>
      <c r="E411"/>
      <c r="F411"/>
      <c r="G411"/>
      <c r="H411"/>
      <c r="I411" s="17"/>
      <c r="J411" s="17"/>
      <c r="K411"/>
      <c r="L411"/>
      <c r="M411"/>
      <c r="N411"/>
    </row>
    <row r="412" spans="3:14" ht="12.75">
      <c r="C412"/>
      <c r="D412"/>
      <c r="E412"/>
      <c r="F412"/>
      <c r="G412"/>
      <c r="H412"/>
      <c r="I412" s="17"/>
      <c r="J412" s="17"/>
      <c r="K412"/>
      <c r="L412"/>
      <c r="M412"/>
      <c r="N412"/>
    </row>
    <row r="413" spans="3:14" ht="12.75">
      <c r="C413"/>
      <c r="D413"/>
      <c r="E413"/>
      <c r="F413"/>
      <c r="G413"/>
      <c r="H413"/>
      <c r="I413" s="17"/>
      <c r="J413" s="17"/>
      <c r="K413"/>
      <c r="L413"/>
      <c r="M413"/>
      <c r="N413"/>
    </row>
    <row r="414" spans="3:14" ht="12.75">
      <c r="C414"/>
      <c r="D414"/>
      <c r="E414"/>
      <c r="F414"/>
      <c r="G414"/>
      <c r="H414"/>
      <c r="I414" s="17"/>
      <c r="J414" s="17"/>
      <c r="K414"/>
      <c r="L414"/>
      <c r="M414"/>
      <c r="N414"/>
    </row>
    <row r="415" spans="3:14" ht="12.75">
      <c r="C415"/>
      <c r="D415"/>
      <c r="E415"/>
      <c r="F415"/>
      <c r="G415"/>
      <c r="H415"/>
      <c r="I415" s="17"/>
      <c r="J415" s="17"/>
      <c r="K415"/>
      <c r="L415"/>
      <c r="M415"/>
      <c r="N415"/>
    </row>
    <row r="416" spans="3:14" ht="12.75">
      <c r="C416"/>
      <c r="D416"/>
      <c r="E416"/>
      <c r="F416"/>
      <c r="G416"/>
      <c r="H416"/>
      <c r="I416" s="17"/>
      <c r="J416" s="17"/>
      <c r="K416"/>
      <c r="L416"/>
      <c r="M416"/>
      <c r="N416"/>
    </row>
    <row r="417" spans="3:14" ht="12.75">
      <c r="C417"/>
      <c r="D417"/>
      <c r="E417"/>
      <c r="F417"/>
      <c r="G417"/>
      <c r="H417"/>
      <c r="I417" s="17"/>
      <c r="J417" s="17"/>
      <c r="K417"/>
      <c r="L417"/>
      <c r="M417"/>
      <c r="N417"/>
    </row>
    <row r="418" spans="3:14" ht="12.75">
      <c r="C418"/>
      <c r="D418"/>
      <c r="E418"/>
      <c r="F418"/>
      <c r="G418"/>
      <c r="H418"/>
      <c r="I418" s="17"/>
      <c r="J418" s="17"/>
      <c r="K418"/>
      <c r="L418"/>
      <c r="M418"/>
      <c r="N418"/>
    </row>
    <row r="419" spans="3:14" ht="12.75">
      <c r="C419"/>
      <c r="D419"/>
      <c r="E419"/>
      <c r="F419"/>
      <c r="G419"/>
      <c r="H419"/>
      <c r="I419" s="17"/>
      <c r="J419" s="17"/>
      <c r="K419"/>
      <c r="L419"/>
      <c r="M419"/>
      <c r="N419"/>
    </row>
    <row r="420" spans="3:14" ht="12.75">
      <c r="C420"/>
      <c r="D420"/>
      <c r="E420"/>
      <c r="F420"/>
      <c r="G420"/>
      <c r="H420"/>
      <c r="I420" s="17"/>
      <c r="J420" s="17"/>
      <c r="K420"/>
      <c r="L420"/>
      <c r="M420"/>
      <c r="N420"/>
    </row>
    <row r="421" spans="3:14" ht="12.75">
      <c r="C421"/>
      <c r="D421"/>
      <c r="E421"/>
      <c r="F421"/>
      <c r="G421"/>
      <c r="H421"/>
      <c r="I421" s="17"/>
      <c r="J421" s="17"/>
      <c r="K421"/>
      <c r="L421"/>
      <c r="M421"/>
      <c r="N421"/>
    </row>
    <row r="422" spans="3:14" ht="12.75">
      <c r="C422"/>
      <c r="D422"/>
      <c r="E422"/>
      <c r="F422"/>
      <c r="G422"/>
      <c r="H422"/>
      <c r="I422" s="17"/>
      <c r="J422" s="17"/>
      <c r="K422"/>
      <c r="L422"/>
      <c r="M422"/>
      <c r="N422"/>
    </row>
    <row r="423" spans="3:14" ht="12.75">
      <c r="C423"/>
      <c r="D423"/>
      <c r="E423"/>
      <c r="F423"/>
      <c r="G423"/>
      <c r="H423"/>
      <c r="I423" s="17"/>
      <c r="J423" s="17"/>
      <c r="K423"/>
      <c r="L423"/>
      <c r="M423"/>
      <c r="N423"/>
    </row>
    <row r="424" spans="3:14" ht="12.75">
      <c r="C424"/>
      <c r="D424"/>
      <c r="E424"/>
      <c r="F424"/>
      <c r="G424"/>
      <c r="H424"/>
      <c r="I424" s="17"/>
      <c r="J424" s="17"/>
      <c r="K424"/>
      <c r="L424"/>
      <c r="M424"/>
      <c r="N424"/>
    </row>
    <row r="425" spans="3:14" ht="12.75">
      <c r="C425"/>
      <c r="D425"/>
      <c r="E425"/>
      <c r="F425"/>
      <c r="G425"/>
      <c r="H425"/>
      <c r="I425" s="17"/>
      <c r="J425" s="17"/>
      <c r="K425"/>
      <c r="L425"/>
      <c r="M425"/>
      <c r="N425"/>
    </row>
    <row r="426" spans="3:14" ht="12.75">
      <c r="C426"/>
      <c r="D426"/>
      <c r="E426"/>
      <c r="F426"/>
      <c r="G426"/>
      <c r="H426"/>
      <c r="I426" s="17"/>
      <c r="J426" s="17"/>
      <c r="K426"/>
      <c r="L426"/>
      <c r="M426"/>
      <c r="N426"/>
    </row>
    <row r="427" spans="3:14" ht="12.75">
      <c r="C427"/>
      <c r="D427"/>
      <c r="E427"/>
      <c r="F427"/>
      <c r="G427"/>
      <c r="H427"/>
      <c r="I427" s="17"/>
      <c r="J427" s="17"/>
      <c r="K427"/>
      <c r="L427"/>
      <c r="M427"/>
      <c r="N427"/>
    </row>
    <row r="428" spans="3:14" ht="12.75">
      <c r="C428"/>
      <c r="D428"/>
      <c r="E428"/>
      <c r="F428"/>
      <c r="G428"/>
      <c r="H428"/>
      <c r="I428" s="17"/>
      <c r="J428" s="17"/>
      <c r="K428"/>
      <c r="L428"/>
      <c r="M428"/>
      <c r="N428"/>
    </row>
    <row r="429" spans="3:14" ht="12.75">
      <c r="C429"/>
      <c r="D429"/>
      <c r="E429"/>
      <c r="F429"/>
      <c r="G429"/>
      <c r="H429"/>
      <c r="I429" s="17"/>
      <c r="J429" s="17"/>
      <c r="K429"/>
      <c r="L429"/>
      <c r="M429"/>
      <c r="N429"/>
    </row>
    <row r="430" spans="3:14" ht="12.75">
      <c r="C430"/>
      <c r="D430"/>
      <c r="E430"/>
      <c r="F430"/>
      <c r="G430"/>
      <c r="H430"/>
      <c r="I430" s="17"/>
      <c r="J430" s="17"/>
      <c r="K430"/>
      <c r="L430"/>
      <c r="M430"/>
      <c r="N430"/>
    </row>
    <row r="431" spans="3:14" ht="12.75">
      <c r="C431"/>
      <c r="D431"/>
      <c r="E431"/>
      <c r="F431"/>
      <c r="G431"/>
      <c r="H431"/>
      <c r="I431" s="17"/>
      <c r="J431" s="17"/>
      <c r="K431"/>
      <c r="L431"/>
      <c r="M431"/>
      <c r="N431"/>
    </row>
    <row r="432" spans="3:14" ht="12.75">
      <c r="C432"/>
      <c r="D432"/>
      <c r="E432"/>
      <c r="F432"/>
      <c r="G432"/>
      <c r="H432"/>
      <c r="I432" s="17"/>
      <c r="J432" s="17"/>
      <c r="K432"/>
      <c r="L432"/>
      <c r="M432"/>
      <c r="N432"/>
    </row>
    <row r="433" spans="3:14" ht="12.75">
      <c r="C433"/>
      <c r="D433"/>
      <c r="E433"/>
      <c r="F433"/>
      <c r="G433"/>
      <c r="H433"/>
      <c r="I433" s="17"/>
      <c r="J433" s="17"/>
      <c r="K433"/>
      <c r="L433"/>
      <c r="M433"/>
      <c r="N433"/>
    </row>
    <row r="434" spans="3:14" ht="12.75">
      <c r="C434"/>
      <c r="D434"/>
      <c r="E434"/>
      <c r="F434"/>
      <c r="G434"/>
      <c r="H434"/>
      <c r="I434" s="17"/>
      <c r="J434" s="17"/>
      <c r="K434"/>
      <c r="L434"/>
      <c r="M434"/>
      <c r="N434"/>
    </row>
    <row r="435" spans="3:14" ht="12.75">
      <c r="C435"/>
      <c r="D435"/>
      <c r="E435"/>
      <c r="F435"/>
      <c r="G435"/>
      <c r="H435"/>
      <c r="I435" s="17"/>
      <c r="J435" s="17"/>
      <c r="K435"/>
      <c r="L435"/>
      <c r="M435"/>
      <c r="N435"/>
    </row>
    <row r="436" spans="3:14" ht="12.75">
      <c r="C436"/>
      <c r="D436"/>
      <c r="E436"/>
      <c r="F436"/>
      <c r="G436"/>
      <c r="H436"/>
      <c r="I436" s="17"/>
      <c r="J436" s="17"/>
      <c r="K436"/>
      <c r="L436"/>
      <c r="M436"/>
      <c r="N436"/>
    </row>
    <row r="437" spans="3:14" ht="12.75">
      <c r="C437"/>
      <c r="D437"/>
      <c r="E437"/>
      <c r="F437"/>
      <c r="G437"/>
      <c r="H437"/>
      <c r="I437" s="17"/>
      <c r="J437" s="17"/>
      <c r="K437"/>
      <c r="L437"/>
      <c r="M437"/>
      <c r="N437"/>
    </row>
    <row r="438" spans="3:14" ht="12.75">
      <c r="C438"/>
      <c r="D438"/>
      <c r="E438"/>
      <c r="F438"/>
      <c r="G438"/>
      <c r="H438"/>
      <c r="I438" s="17"/>
      <c r="J438" s="17"/>
      <c r="K438"/>
      <c r="L438"/>
      <c r="M438"/>
      <c r="N438"/>
    </row>
    <row r="439" spans="3:14" ht="12.75">
      <c r="C439"/>
      <c r="D439"/>
      <c r="E439"/>
      <c r="F439"/>
      <c r="G439"/>
      <c r="H439"/>
      <c r="I439" s="17"/>
      <c r="J439" s="17"/>
      <c r="K439"/>
      <c r="L439"/>
      <c r="M439"/>
      <c r="N439"/>
    </row>
    <row r="440" spans="3:14" ht="12.75">
      <c r="C440"/>
      <c r="D440"/>
      <c r="E440"/>
      <c r="F440"/>
      <c r="G440"/>
      <c r="H440"/>
      <c r="I440" s="17"/>
      <c r="J440" s="17"/>
      <c r="K440"/>
      <c r="L440"/>
      <c r="M440"/>
      <c r="N440"/>
    </row>
    <row r="441" spans="3:14" ht="12.75">
      <c r="C441"/>
      <c r="D441"/>
      <c r="E441"/>
      <c r="F441"/>
      <c r="G441"/>
      <c r="H441"/>
      <c r="I441" s="17"/>
      <c r="J441" s="17"/>
      <c r="K441"/>
      <c r="L441"/>
      <c r="M441"/>
      <c r="N441"/>
    </row>
    <row r="442" spans="3:14" ht="12.75">
      <c r="C442"/>
      <c r="D442"/>
      <c r="E442"/>
      <c r="F442"/>
      <c r="G442"/>
      <c r="H442"/>
      <c r="I442" s="17"/>
      <c r="J442" s="17"/>
      <c r="K442"/>
      <c r="L442"/>
      <c r="M442"/>
      <c r="N442"/>
    </row>
    <row r="443" spans="3:14" ht="12.75">
      <c r="C443"/>
      <c r="D443"/>
      <c r="E443"/>
      <c r="F443"/>
      <c r="G443"/>
      <c r="H443"/>
      <c r="I443" s="17"/>
      <c r="J443" s="17"/>
      <c r="K443"/>
      <c r="L443"/>
      <c r="M443"/>
      <c r="N443"/>
    </row>
    <row r="444" spans="3:14" ht="12.75">
      <c r="C444"/>
      <c r="D444"/>
      <c r="E444"/>
      <c r="F444"/>
      <c r="G444"/>
      <c r="H444"/>
      <c r="I444" s="17"/>
      <c r="J444" s="17"/>
      <c r="K444"/>
      <c r="L444"/>
      <c r="M444"/>
      <c r="N444"/>
    </row>
    <row r="445" spans="3:14" ht="12.75">
      <c r="C445"/>
      <c r="D445"/>
      <c r="E445"/>
      <c r="F445"/>
      <c r="G445"/>
      <c r="H445"/>
      <c r="I445" s="17"/>
      <c r="J445" s="17"/>
      <c r="K445"/>
      <c r="L445"/>
      <c r="M445"/>
      <c r="N445"/>
    </row>
    <row r="446" spans="3:14" ht="12.75">
      <c r="C446"/>
      <c r="D446"/>
      <c r="E446"/>
      <c r="F446"/>
      <c r="G446"/>
      <c r="H446"/>
      <c r="I446" s="17"/>
      <c r="J446" s="17"/>
      <c r="K446"/>
      <c r="L446"/>
      <c r="M446"/>
      <c r="N446"/>
    </row>
    <row r="447" spans="3:14" ht="12.75">
      <c r="C447"/>
      <c r="D447"/>
      <c r="E447"/>
      <c r="F447"/>
      <c r="G447"/>
      <c r="H447"/>
      <c r="I447" s="17"/>
      <c r="J447" s="17"/>
      <c r="K447"/>
      <c r="L447"/>
      <c r="M447"/>
      <c r="N447"/>
    </row>
    <row r="448" spans="3:14" ht="12.75">
      <c r="C448"/>
      <c r="D448"/>
      <c r="E448"/>
      <c r="F448"/>
      <c r="G448"/>
      <c r="H448"/>
      <c r="I448" s="17"/>
      <c r="J448" s="17"/>
      <c r="K448"/>
      <c r="L448"/>
      <c r="M448"/>
      <c r="N448"/>
    </row>
    <row r="449" spans="3:14" ht="12.75">
      <c r="C449"/>
      <c r="D449"/>
      <c r="E449"/>
      <c r="F449"/>
      <c r="G449"/>
      <c r="H449"/>
      <c r="I449" s="17"/>
      <c r="J449" s="17"/>
      <c r="K449"/>
      <c r="L449"/>
      <c r="M449"/>
      <c r="N449"/>
    </row>
    <row r="450" spans="3:14" ht="12.75">
      <c r="C450"/>
      <c r="D450"/>
      <c r="E450"/>
      <c r="F450"/>
      <c r="G450"/>
      <c r="H450"/>
      <c r="I450" s="17"/>
      <c r="J450" s="17"/>
      <c r="K450"/>
      <c r="L450"/>
      <c r="M450"/>
      <c r="N450"/>
    </row>
    <row r="451" spans="3:14" ht="12.75">
      <c r="C451"/>
      <c r="D451"/>
      <c r="E451"/>
      <c r="F451"/>
      <c r="G451"/>
      <c r="H451"/>
      <c r="I451" s="17"/>
      <c r="J451" s="17"/>
      <c r="K451"/>
      <c r="L451"/>
      <c r="M451"/>
      <c r="N451"/>
    </row>
    <row r="452" spans="3:14" ht="12.75">
      <c r="C452"/>
      <c r="D452"/>
      <c r="E452"/>
      <c r="F452"/>
      <c r="G452"/>
      <c r="H452"/>
      <c r="I452" s="17"/>
      <c r="J452" s="17"/>
      <c r="K452"/>
      <c r="L452"/>
      <c r="M452"/>
      <c r="N452"/>
    </row>
    <row r="453" spans="3:14" ht="12.75">
      <c r="C453"/>
      <c r="D453"/>
      <c r="E453"/>
      <c r="F453"/>
      <c r="G453"/>
      <c r="H453"/>
      <c r="I453" s="17"/>
      <c r="J453" s="17"/>
      <c r="K453"/>
      <c r="L453"/>
      <c r="M453"/>
      <c r="N453"/>
    </row>
    <row r="454" spans="3:14" ht="12.75">
      <c r="C454"/>
      <c r="D454"/>
      <c r="E454"/>
      <c r="F454"/>
      <c r="G454"/>
      <c r="H454"/>
      <c r="I454" s="17"/>
      <c r="J454" s="17"/>
      <c r="K454"/>
      <c r="L454"/>
      <c r="M454"/>
      <c r="N454"/>
    </row>
    <row r="455" spans="3:14" ht="12.75">
      <c r="C455"/>
      <c r="D455"/>
      <c r="E455"/>
      <c r="F455"/>
      <c r="G455"/>
      <c r="H455"/>
      <c r="I455" s="17"/>
      <c r="J455" s="17"/>
      <c r="K455"/>
      <c r="L455"/>
      <c r="M455"/>
      <c r="N455"/>
    </row>
    <row r="456" spans="3:14" ht="12.75">
      <c r="C456"/>
      <c r="D456"/>
      <c r="E456"/>
      <c r="F456"/>
      <c r="G456"/>
      <c r="H456"/>
      <c r="I456" s="17"/>
      <c r="J456" s="17"/>
      <c r="K456"/>
      <c r="L456"/>
      <c r="M456"/>
      <c r="N456"/>
    </row>
    <row r="457" spans="3:14" ht="12.75">
      <c r="C457"/>
      <c r="D457"/>
      <c r="E457"/>
      <c r="F457"/>
      <c r="G457"/>
      <c r="H457"/>
      <c r="I457" s="17"/>
      <c r="J457" s="17"/>
      <c r="K457"/>
      <c r="L457"/>
      <c r="M457"/>
      <c r="N457"/>
    </row>
    <row r="458" spans="3:14" ht="12.75">
      <c r="C458"/>
      <c r="D458"/>
      <c r="E458"/>
      <c r="F458"/>
      <c r="G458"/>
      <c r="H458"/>
      <c r="I458" s="17"/>
      <c r="J458" s="17"/>
      <c r="K458"/>
      <c r="L458"/>
      <c r="M458"/>
      <c r="N458"/>
    </row>
    <row r="459" spans="3:14" ht="12.75">
      <c r="C459"/>
      <c r="D459"/>
      <c r="E459"/>
      <c r="F459"/>
      <c r="G459"/>
      <c r="H459"/>
      <c r="I459" s="17"/>
      <c r="J459" s="17"/>
      <c r="K459"/>
      <c r="L459"/>
      <c r="M459"/>
      <c r="N459"/>
    </row>
    <row r="460" spans="3:14" ht="12.75">
      <c r="C460"/>
      <c r="D460"/>
      <c r="E460"/>
      <c r="F460"/>
      <c r="G460"/>
      <c r="H460"/>
      <c r="I460" s="17"/>
      <c r="J460" s="17"/>
      <c r="K460"/>
      <c r="L460"/>
      <c r="M460"/>
      <c r="N460"/>
    </row>
    <row r="461" spans="3:14" ht="12.75">
      <c r="C461"/>
      <c r="D461"/>
      <c r="E461"/>
      <c r="F461"/>
      <c r="G461"/>
      <c r="H461"/>
      <c r="I461" s="17"/>
      <c r="J461" s="17"/>
      <c r="K461"/>
      <c r="L461"/>
      <c r="M461"/>
      <c r="N461"/>
    </row>
    <row r="462" spans="3:14" ht="12.75">
      <c r="C462"/>
      <c r="D462"/>
      <c r="E462"/>
      <c r="F462"/>
      <c r="G462"/>
      <c r="H462"/>
      <c r="I462" s="17"/>
      <c r="J462" s="17"/>
      <c r="K462"/>
      <c r="L462"/>
      <c r="M462"/>
      <c r="N462"/>
    </row>
    <row r="463" spans="3:14" ht="12.75">
      <c r="C463"/>
      <c r="D463"/>
      <c r="E463"/>
      <c r="F463"/>
      <c r="G463"/>
      <c r="H463"/>
      <c r="I463" s="17"/>
      <c r="J463" s="17"/>
      <c r="K463"/>
      <c r="L463"/>
      <c r="M463"/>
      <c r="N463"/>
    </row>
    <row r="464" spans="3:14" ht="12.75">
      <c r="C464"/>
      <c r="D464"/>
      <c r="E464"/>
      <c r="F464"/>
      <c r="G464"/>
      <c r="H464"/>
      <c r="I464" s="17"/>
      <c r="J464" s="17"/>
      <c r="K464"/>
      <c r="L464"/>
      <c r="M464"/>
      <c r="N464"/>
    </row>
    <row r="465" spans="3:14" ht="12.75">
      <c r="C465"/>
      <c r="D465"/>
      <c r="E465"/>
      <c r="F465"/>
      <c r="G465"/>
      <c r="H465"/>
      <c r="I465" s="17"/>
      <c r="J465" s="17"/>
      <c r="K465"/>
      <c r="L465"/>
      <c r="M465"/>
      <c r="N465"/>
    </row>
    <row r="466" spans="3:14" ht="12.75">
      <c r="C466"/>
      <c r="D466"/>
      <c r="E466"/>
      <c r="F466"/>
      <c r="G466"/>
      <c r="H466"/>
      <c r="I466" s="17"/>
      <c r="J466" s="17"/>
      <c r="K466"/>
      <c r="L466"/>
      <c r="M466"/>
      <c r="N466"/>
    </row>
    <row r="467" spans="3:14" ht="12.75">
      <c r="C467"/>
      <c r="D467"/>
      <c r="E467"/>
      <c r="F467"/>
      <c r="G467"/>
      <c r="H467"/>
      <c r="I467" s="17"/>
      <c r="J467" s="17"/>
      <c r="K467"/>
      <c r="L467"/>
      <c r="M467"/>
      <c r="N467"/>
    </row>
    <row r="468" spans="3:14" ht="12.75">
      <c r="C468"/>
      <c r="D468"/>
      <c r="E468"/>
      <c r="F468"/>
      <c r="G468"/>
      <c r="H468"/>
      <c r="I468" s="17"/>
      <c r="J468" s="17"/>
      <c r="K468"/>
      <c r="L468"/>
      <c r="M468"/>
      <c r="N468"/>
    </row>
    <row r="469" spans="3:14" ht="12.75">
      <c r="C469"/>
      <c r="D469"/>
      <c r="E469"/>
      <c r="F469"/>
      <c r="G469"/>
      <c r="H469"/>
      <c r="I469" s="17"/>
      <c r="J469" s="17"/>
      <c r="K469"/>
      <c r="L469"/>
      <c r="M469"/>
      <c r="N469"/>
    </row>
    <row r="470" spans="3:14" ht="12.75">
      <c r="C470"/>
      <c r="D470"/>
      <c r="E470"/>
      <c r="F470"/>
      <c r="G470"/>
      <c r="H470"/>
      <c r="I470" s="17"/>
      <c r="J470" s="17"/>
      <c r="K470"/>
      <c r="L470"/>
      <c r="M470"/>
      <c r="N470"/>
    </row>
    <row r="471" spans="3:14" ht="12.75">
      <c r="C471"/>
      <c r="D471"/>
      <c r="E471"/>
      <c r="F471"/>
      <c r="G471"/>
      <c r="H471"/>
      <c r="I471" s="17"/>
      <c r="J471" s="17"/>
      <c r="K471"/>
      <c r="L471"/>
      <c r="M471"/>
      <c r="N471"/>
    </row>
    <row r="472" spans="3:14" ht="12.75">
      <c r="C472"/>
      <c r="D472"/>
      <c r="E472"/>
      <c r="F472"/>
      <c r="G472"/>
      <c r="H472"/>
      <c r="I472" s="17"/>
      <c r="J472" s="17"/>
      <c r="K472"/>
      <c r="L472"/>
      <c r="M472"/>
      <c r="N472"/>
    </row>
    <row r="473" spans="3:14" ht="12.75">
      <c r="C473"/>
      <c r="D473"/>
      <c r="E473"/>
      <c r="F473"/>
      <c r="G473"/>
      <c r="H473"/>
      <c r="I473" s="17"/>
      <c r="J473" s="17"/>
      <c r="K473"/>
      <c r="L473"/>
      <c r="M473"/>
      <c r="N473"/>
    </row>
    <row r="474" spans="3:14" ht="12.75">
      <c r="C474"/>
      <c r="D474"/>
      <c r="E474"/>
      <c r="F474"/>
      <c r="G474"/>
      <c r="H474"/>
      <c r="I474" s="17"/>
      <c r="J474" s="17"/>
      <c r="K474"/>
      <c r="L474"/>
      <c r="M474"/>
      <c r="N474"/>
    </row>
    <row r="475" spans="3:14" ht="12.75">
      <c r="C475"/>
      <c r="D475"/>
      <c r="E475"/>
      <c r="F475"/>
      <c r="G475"/>
      <c r="H475"/>
      <c r="I475" s="17"/>
      <c r="J475" s="17"/>
      <c r="K475"/>
      <c r="L475"/>
      <c r="M475"/>
      <c r="N475"/>
    </row>
    <row r="476" spans="3:14" ht="12.75">
      <c r="C476"/>
      <c r="D476"/>
      <c r="E476"/>
      <c r="F476"/>
      <c r="G476"/>
      <c r="H476"/>
      <c r="I476" s="17"/>
      <c r="J476" s="17"/>
      <c r="K476"/>
      <c r="L476"/>
      <c r="M476"/>
      <c r="N476"/>
    </row>
    <row r="477" spans="3:14" ht="12.75">
      <c r="C477"/>
      <c r="D477"/>
      <c r="E477"/>
      <c r="F477"/>
      <c r="G477"/>
      <c r="H477"/>
      <c r="I477" s="17"/>
      <c r="J477" s="17"/>
      <c r="K477"/>
      <c r="L477"/>
      <c r="M477"/>
      <c r="N477"/>
    </row>
    <row r="478" spans="3:14" ht="12.75">
      <c r="C478"/>
      <c r="D478"/>
      <c r="E478"/>
      <c r="F478"/>
      <c r="G478"/>
      <c r="H478"/>
      <c r="I478" s="17"/>
      <c r="J478" s="17"/>
      <c r="K478"/>
      <c r="L478"/>
      <c r="M478"/>
      <c r="N478"/>
    </row>
    <row r="479" spans="3:14" ht="12.75">
      <c r="C479"/>
      <c r="D479"/>
      <c r="E479"/>
      <c r="F479"/>
      <c r="G479"/>
      <c r="H479"/>
      <c r="I479" s="17"/>
      <c r="J479" s="17"/>
      <c r="K479"/>
      <c r="L479"/>
      <c r="M479"/>
      <c r="N479"/>
    </row>
    <row r="480" spans="3:14" ht="12.75">
      <c r="C480"/>
      <c r="D480"/>
      <c r="E480"/>
      <c r="F480"/>
      <c r="G480"/>
      <c r="H480"/>
      <c r="I480" s="17"/>
      <c r="J480" s="17"/>
      <c r="K480"/>
      <c r="L480"/>
      <c r="M480"/>
      <c r="N480"/>
    </row>
    <row r="481" spans="3:14" ht="12.75">
      <c r="C481"/>
      <c r="D481"/>
      <c r="E481"/>
      <c r="F481"/>
      <c r="G481"/>
      <c r="H481"/>
      <c r="I481" s="17"/>
      <c r="J481" s="17"/>
      <c r="K481"/>
      <c r="L481"/>
      <c r="M481"/>
      <c r="N481"/>
    </row>
    <row r="482" spans="3:14" ht="12.75">
      <c r="C482"/>
      <c r="D482"/>
      <c r="E482"/>
      <c r="F482"/>
      <c r="G482"/>
      <c r="H482"/>
      <c r="I482" s="17"/>
      <c r="J482" s="17"/>
      <c r="K482"/>
      <c r="L482"/>
      <c r="M482"/>
      <c r="N482"/>
    </row>
    <row r="483" spans="3:14" ht="12.75">
      <c r="C483"/>
      <c r="D483"/>
      <c r="E483"/>
      <c r="F483"/>
      <c r="G483"/>
      <c r="H483"/>
      <c r="I483" s="17"/>
      <c r="J483" s="17"/>
      <c r="K483"/>
      <c r="L483"/>
      <c r="M483"/>
      <c r="N483"/>
    </row>
    <row r="484" spans="3:14" ht="12.75">
      <c r="C484"/>
      <c r="D484"/>
      <c r="E484"/>
      <c r="F484"/>
      <c r="G484"/>
      <c r="H484"/>
      <c r="I484" s="17"/>
      <c r="J484" s="17"/>
      <c r="K484"/>
      <c r="L484"/>
      <c r="M484"/>
      <c r="N484"/>
    </row>
    <row r="485" spans="3:14" ht="12.75">
      <c r="C485"/>
      <c r="D485"/>
      <c r="E485"/>
      <c r="F485"/>
      <c r="G485"/>
      <c r="H485"/>
      <c r="I485" s="17"/>
      <c r="J485" s="17"/>
      <c r="K485"/>
      <c r="L485"/>
      <c r="M485"/>
      <c r="N485"/>
    </row>
    <row r="486" spans="3:14" ht="12.75">
      <c r="C486"/>
      <c r="D486"/>
      <c r="E486"/>
      <c r="F486"/>
      <c r="G486"/>
      <c r="H486"/>
      <c r="I486" s="17"/>
      <c r="J486" s="17"/>
      <c r="K486"/>
      <c r="L486"/>
      <c r="M486"/>
      <c r="N486"/>
    </row>
    <row r="487" spans="3:14" ht="12.75">
      <c r="C487"/>
      <c r="D487"/>
      <c r="E487"/>
      <c r="F487"/>
      <c r="G487"/>
      <c r="H487"/>
      <c r="I487" s="17"/>
      <c r="J487" s="17"/>
      <c r="K487"/>
      <c r="L487"/>
      <c r="M487"/>
      <c r="N487"/>
    </row>
    <row r="488" spans="3:14" ht="12.75">
      <c r="C488"/>
      <c r="D488"/>
      <c r="E488"/>
      <c r="F488"/>
      <c r="G488"/>
      <c r="H488"/>
      <c r="I488" s="17"/>
      <c r="J488" s="17"/>
      <c r="K488"/>
      <c r="L488"/>
      <c r="M488"/>
      <c r="N488"/>
    </row>
    <row r="489" spans="3:14" ht="12.75">
      <c r="C489"/>
      <c r="D489"/>
      <c r="E489"/>
      <c r="F489"/>
      <c r="G489"/>
      <c r="H489"/>
      <c r="I489" s="17"/>
      <c r="J489" s="17"/>
      <c r="K489"/>
      <c r="L489"/>
      <c r="M489"/>
      <c r="N489"/>
    </row>
    <row r="490" spans="3:14" ht="12.75">
      <c r="C490"/>
      <c r="D490"/>
      <c r="E490"/>
      <c r="F490"/>
      <c r="G490"/>
      <c r="H490"/>
      <c r="I490" s="17"/>
      <c r="J490" s="17"/>
      <c r="K490"/>
      <c r="L490"/>
      <c r="M490"/>
      <c r="N490"/>
    </row>
    <row r="491" spans="3:14" ht="12.75">
      <c r="C491"/>
      <c r="D491"/>
      <c r="E491"/>
      <c r="F491"/>
      <c r="G491"/>
      <c r="H491"/>
      <c r="I491" s="17"/>
      <c r="J491" s="17"/>
      <c r="K491"/>
      <c r="L491"/>
      <c r="M491"/>
      <c r="N491"/>
    </row>
    <row r="492" spans="3:14" ht="12.75">
      <c r="C492"/>
      <c r="D492"/>
      <c r="E492"/>
      <c r="F492"/>
      <c r="G492"/>
      <c r="H492"/>
      <c r="I492" s="17"/>
      <c r="J492" s="17"/>
      <c r="K492"/>
      <c r="L492"/>
      <c r="M492"/>
      <c r="N492"/>
    </row>
    <row r="493" spans="3:14" ht="12.75">
      <c r="C493"/>
      <c r="D493"/>
      <c r="E493"/>
      <c r="F493"/>
      <c r="G493"/>
      <c r="H493"/>
      <c r="I493" s="17"/>
      <c r="J493" s="17"/>
      <c r="K493"/>
      <c r="L493"/>
      <c r="M493"/>
      <c r="N493"/>
    </row>
    <row r="494" spans="3:14" ht="12.75">
      <c r="C494"/>
      <c r="D494"/>
      <c r="E494"/>
      <c r="F494"/>
      <c r="G494"/>
      <c r="H494"/>
      <c r="I494" s="17"/>
      <c r="J494" s="17"/>
      <c r="K494"/>
      <c r="L494"/>
      <c r="M494"/>
      <c r="N494"/>
    </row>
    <row r="495" spans="3:14" ht="12.75">
      <c r="C495"/>
      <c r="D495"/>
      <c r="E495"/>
      <c r="F495"/>
      <c r="G495"/>
      <c r="H495"/>
      <c r="I495" s="17"/>
      <c r="J495" s="17"/>
      <c r="K495"/>
      <c r="L495"/>
      <c r="M495"/>
      <c r="N495"/>
    </row>
    <row r="496" spans="3:14" ht="12.75">
      <c r="C496"/>
      <c r="D496"/>
      <c r="E496"/>
      <c r="F496"/>
      <c r="G496"/>
      <c r="H496"/>
      <c r="I496" s="17"/>
      <c r="J496" s="17"/>
      <c r="K496"/>
      <c r="L496"/>
      <c r="M496"/>
      <c r="N496"/>
    </row>
    <row r="497" spans="3:14" ht="12.75">
      <c r="C497"/>
      <c r="D497"/>
      <c r="E497"/>
      <c r="F497"/>
      <c r="G497"/>
      <c r="H497"/>
      <c r="I497" s="17"/>
      <c r="J497" s="17"/>
      <c r="K497"/>
      <c r="L497"/>
      <c r="M497"/>
      <c r="N497"/>
    </row>
    <row r="498" spans="3:14" ht="12.75">
      <c r="C498"/>
      <c r="D498"/>
      <c r="E498"/>
      <c r="F498"/>
      <c r="G498"/>
      <c r="H498"/>
      <c r="I498" s="17"/>
      <c r="J498" s="17"/>
      <c r="K498"/>
      <c r="L498"/>
      <c r="M498"/>
      <c r="N498"/>
    </row>
    <row r="499" spans="3:14" ht="12.75">
      <c r="C499"/>
      <c r="D499"/>
      <c r="E499"/>
      <c r="F499"/>
      <c r="G499"/>
      <c r="H499"/>
      <c r="I499" s="17"/>
      <c r="J499" s="17"/>
      <c r="K499"/>
      <c r="L499"/>
      <c r="M499"/>
      <c r="N499"/>
    </row>
    <row r="500" spans="3:14" ht="12.75">
      <c r="C500"/>
      <c r="D500"/>
      <c r="E500"/>
      <c r="F500"/>
      <c r="G500"/>
      <c r="H500"/>
      <c r="I500" s="17"/>
      <c r="J500" s="17"/>
      <c r="K500"/>
      <c r="L500"/>
      <c r="M500"/>
      <c r="N500"/>
    </row>
    <row r="501" spans="3:14" ht="12.75">
      <c r="C501"/>
      <c r="D501"/>
      <c r="E501"/>
      <c r="F501"/>
      <c r="G501"/>
      <c r="H501"/>
      <c r="I501" s="17"/>
      <c r="J501" s="17"/>
      <c r="K501"/>
      <c r="L501"/>
      <c r="M501"/>
      <c r="N501"/>
    </row>
    <row r="502" spans="3:14" ht="12.75">
      <c r="C502"/>
      <c r="D502"/>
      <c r="E502"/>
      <c r="F502"/>
      <c r="G502"/>
      <c r="H502"/>
      <c r="I502" s="17"/>
      <c r="J502" s="17"/>
      <c r="K502"/>
      <c r="L502"/>
      <c r="M502"/>
      <c r="N502"/>
    </row>
    <row r="503" spans="3:14" ht="12.75">
      <c r="C503"/>
      <c r="D503"/>
      <c r="E503"/>
      <c r="F503"/>
      <c r="G503"/>
      <c r="H503"/>
      <c r="I503" s="17"/>
      <c r="J503" s="17"/>
      <c r="K503"/>
      <c r="L503"/>
      <c r="M503"/>
      <c r="N503"/>
    </row>
    <row r="504" spans="3:14" ht="12.75">
      <c r="C504"/>
      <c r="D504"/>
      <c r="E504"/>
      <c r="F504"/>
      <c r="G504"/>
      <c r="H504"/>
      <c r="I504" s="17"/>
      <c r="J504" s="17"/>
      <c r="K504"/>
      <c r="L504"/>
      <c r="M504"/>
      <c r="N504"/>
    </row>
    <row r="505" spans="3:14" ht="12.75">
      <c r="C505"/>
      <c r="D505"/>
      <c r="E505"/>
      <c r="F505"/>
      <c r="G505"/>
      <c r="H505"/>
      <c r="I505" s="17"/>
      <c r="J505" s="17"/>
      <c r="K505"/>
      <c r="L505"/>
      <c r="M505"/>
      <c r="N505"/>
    </row>
    <row r="506" spans="3:14" ht="12.75">
      <c r="C506"/>
      <c r="D506"/>
      <c r="E506"/>
      <c r="F506"/>
      <c r="G506"/>
      <c r="H506"/>
      <c r="I506" s="17"/>
      <c r="J506" s="17"/>
      <c r="K506"/>
      <c r="L506"/>
      <c r="M506"/>
      <c r="N506"/>
    </row>
    <row r="507" spans="3:14" ht="12.75">
      <c r="C507"/>
      <c r="D507"/>
      <c r="E507"/>
      <c r="F507"/>
      <c r="G507"/>
      <c r="H507"/>
      <c r="I507" s="17"/>
      <c r="J507" s="17"/>
      <c r="K507"/>
      <c r="L507"/>
      <c r="M507"/>
      <c r="N507"/>
    </row>
    <row r="508" spans="3:14" ht="12.75">
      <c r="C508"/>
      <c r="D508"/>
      <c r="E508"/>
      <c r="F508"/>
      <c r="G508"/>
      <c r="H508"/>
      <c r="I508" s="17"/>
      <c r="J508" s="17"/>
      <c r="K508"/>
      <c r="L508"/>
      <c r="M508"/>
      <c r="N508"/>
    </row>
    <row r="509" spans="3:14" ht="12.75">
      <c r="C509"/>
      <c r="D509"/>
      <c r="E509"/>
      <c r="F509"/>
      <c r="G509"/>
      <c r="H509"/>
      <c r="I509" s="17"/>
      <c r="J509" s="17"/>
      <c r="K509"/>
      <c r="L509"/>
      <c r="M509"/>
      <c r="N509"/>
    </row>
    <row r="510" spans="3:14" ht="12.75">
      <c r="C510"/>
      <c r="D510"/>
      <c r="E510"/>
      <c r="F510"/>
      <c r="G510"/>
      <c r="H510"/>
      <c r="I510" s="17"/>
      <c r="J510" s="17"/>
      <c r="K510"/>
      <c r="L510"/>
      <c r="M510"/>
      <c r="N510"/>
    </row>
    <row r="511" spans="3:14" ht="12.75">
      <c r="C511"/>
      <c r="D511"/>
      <c r="E511"/>
      <c r="F511"/>
      <c r="G511"/>
      <c r="H511"/>
      <c r="I511" s="17"/>
      <c r="J511" s="17"/>
      <c r="K511"/>
      <c r="L511"/>
      <c r="M511"/>
      <c r="N511"/>
    </row>
    <row r="512" spans="3:14" ht="12.75">
      <c r="C512"/>
      <c r="D512"/>
      <c r="E512"/>
      <c r="F512"/>
      <c r="G512"/>
      <c r="H512"/>
      <c r="I512" s="17"/>
      <c r="J512" s="17"/>
      <c r="K512"/>
      <c r="L512"/>
      <c r="M512"/>
      <c r="N512"/>
    </row>
    <row r="513" spans="3:14" ht="12.75">
      <c r="C513"/>
      <c r="D513"/>
      <c r="E513"/>
      <c r="F513"/>
      <c r="G513"/>
      <c r="H513"/>
      <c r="I513" s="17"/>
      <c r="J513" s="17"/>
      <c r="K513"/>
      <c r="L513"/>
      <c r="M513"/>
      <c r="N513"/>
    </row>
    <row r="514" spans="3:14" ht="12.75">
      <c r="C514"/>
      <c r="D514"/>
      <c r="E514"/>
      <c r="F514"/>
      <c r="G514"/>
      <c r="H514"/>
      <c r="I514" s="17"/>
      <c r="J514" s="17"/>
      <c r="K514"/>
      <c r="L514"/>
      <c r="M514"/>
      <c r="N514"/>
    </row>
    <row r="515" spans="3:14" ht="12.75">
      <c r="C515"/>
      <c r="D515"/>
      <c r="E515"/>
      <c r="F515"/>
      <c r="G515"/>
      <c r="H515"/>
      <c r="I515" s="17"/>
      <c r="J515" s="17"/>
      <c r="K515"/>
      <c r="L515"/>
      <c r="M515"/>
      <c r="N515"/>
    </row>
    <row r="516" spans="3:14" ht="12.75">
      <c r="C516"/>
      <c r="D516"/>
      <c r="E516"/>
      <c r="F516"/>
      <c r="G516"/>
      <c r="H516"/>
      <c r="I516" s="17"/>
      <c r="J516" s="17"/>
      <c r="K516"/>
      <c r="L516"/>
      <c r="M516"/>
      <c r="N516"/>
    </row>
    <row r="517" spans="3:14" ht="12.75">
      <c r="C517"/>
      <c r="D517"/>
      <c r="E517"/>
      <c r="F517"/>
      <c r="G517"/>
      <c r="H517"/>
      <c r="I517" s="17"/>
      <c r="J517" s="17"/>
      <c r="K517"/>
      <c r="L517"/>
      <c r="M517"/>
      <c r="N517"/>
    </row>
    <row r="518" spans="3:14" ht="12.75">
      <c r="C518"/>
      <c r="D518"/>
      <c r="E518"/>
      <c r="F518"/>
      <c r="G518"/>
      <c r="H518"/>
      <c r="I518" s="17"/>
      <c r="J518" s="17"/>
      <c r="K518"/>
      <c r="L518"/>
      <c r="M518"/>
      <c r="N518"/>
    </row>
    <row r="519" spans="3:14" ht="12.75">
      <c r="C519"/>
      <c r="D519"/>
      <c r="E519"/>
      <c r="F519"/>
      <c r="G519"/>
      <c r="H519"/>
      <c r="I519" s="17"/>
      <c r="J519" s="17"/>
      <c r="K519"/>
      <c r="L519"/>
      <c r="M519"/>
      <c r="N519"/>
    </row>
    <row r="520" spans="3:14" ht="12.75">
      <c r="C520"/>
      <c r="D520"/>
      <c r="E520"/>
      <c r="F520"/>
      <c r="G520"/>
      <c r="H520"/>
      <c r="I520" s="17"/>
      <c r="J520" s="17"/>
      <c r="K520"/>
      <c r="L520"/>
      <c r="M520"/>
      <c r="N520"/>
    </row>
    <row r="521" spans="3:14" ht="12.75">
      <c r="C521"/>
      <c r="D521"/>
      <c r="E521"/>
      <c r="F521"/>
      <c r="G521"/>
      <c r="H521"/>
      <c r="I521" s="17"/>
      <c r="J521" s="17"/>
      <c r="K521"/>
      <c r="L521"/>
      <c r="M521"/>
      <c r="N521"/>
    </row>
    <row r="522" spans="3:14" ht="12.75">
      <c r="C522"/>
      <c r="D522"/>
      <c r="E522"/>
      <c r="F522"/>
      <c r="G522"/>
      <c r="H522"/>
      <c r="I522" s="17"/>
      <c r="J522" s="17"/>
      <c r="K522"/>
      <c r="L522"/>
      <c r="M522"/>
      <c r="N522"/>
    </row>
    <row r="523" spans="3:14" ht="12.75">
      <c r="C523"/>
      <c r="D523"/>
      <c r="E523"/>
      <c r="F523"/>
      <c r="G523"/>
      <c r="H523"/>
      <c r="I523" s="17"/>
      <c r="J523" s="17"/>
      <c r="K523"/>
      <c r="L523"/>
      <c r="M523"/>
      <c r="N523"/>
    </row>
    <row r="524" spans="3:14" ht="12.75">
      <c r="C524"/>
      <c r="D524"/>
      <c r="E524"/>
      <c r="F524"/>
      <c r="G524"/>
      <c r="H524"/>
      <c r="I524" s="17"/>
      <c r="J524" s="17"/>
      <c r="K524"/>
      <c r="L524"/>
      <c r="M524"/>
      <c r="N524"/>
    </row>
    <row r="525" spans="3:14" ht="12.75">
      <c r="C525"/>
      <c r="D525"/>
      <c r="E525"/>
      <c r="F525"/>
      <c r="G525"/>
      <c r="H525"/>
      <c r="I525" s="17"/>
      <c r="J525" s="17"/>
      <c r="K525"/>
      <c r="L525"/>
      <c r="M525"/>
      <c r="N525"/>
    </row>
    <row r="526" spans="3:14" ht="12.75">
      <c r="C526"/>
      <c r="D526"/>
      <c r="E526"/>
      <c r="F526"/>
      <c r="G526"/>
      <c r="H526"/>
      <c r="I526" s="17"/>
      <c r="J526" s="17"/>
      <c r="K526"/>
      <c r="L526"/>
      <c r="M526"/>
      <c r="N526"/>
    </row>
    <row r="527" spans="3:14" ht="12.75">
      <c r="C527"/>
      <c r="D527"/>
      <c r="E527"/>
      <c r="F527"/>
      <c r="G527"/>
      <c r="H527"/>
      <c r="I527" s="17"/>
      <c r="J527" s="17"/>
      <c r="K527"/>
      <c r="L527"/>
      <c r="M527"/>
      <c r="N527"/>
    </row>
    <row r="528" spans="3:14" ht="12.75">
      <c r="C528"/>
      <c r="D528"/>
      <c r="E528"/>
      <c r="F528"/>
      <c r="G528"/>
      <c r="H528"/>
      <c r="I528" s="17"/>
      <c r="J528" s="17"/>
      <c r="K528"/>
      <c r="L528"/>
      <c r="M528"/>
      <c r="N528"/>
    </row>
    <row r="529" spans="3:14" ht="12.75">
      <c r="C529"/>
      <c r="D529"/>
      <c r="E529"/>
      <c r="F529"/>
      <c r="G529"/>
      <c r="H529"/>
      <c r="I529" s="17"/>
      <c r="J529" s="17"/>
      <c r="K529"/>
      <c r="L529"/>
      <c r="M529"/>
      <c r="N529"/>
    </row>
    <row r="530" spans="3:14" ht="12.75">
      <c r="C530"/>
      <c r="D530"/>
      <c r="E530"/>
      <c r="F530"/>
      <c r="G530"/>
      <c r="H530"/>
      <c r="I530" s="17"/>
      <c r="J530" s="17"/>
      <c r="K530"/>
      <c r="L530"/>
      <c r="M530"/>
      <c r="N530"/>
    </row>
    <row r="531" spans="3:14" ht="12.75">
      <c r="C531"/>
      <c r="D531"/>
      <c r="E531"/>
      <c r="F531"/>
      <c r="G531"/>
      <c r="H531"/>
      <c r="I531" s="17"/>
      <c r="J531" s="17"/>
      <c r="K531"/>
      <c r="L531"/>
      <c r="M531"/>
      <c r="N531"/>
    </row>
    <row r="532" spans="3:14" ht="12.75">
      <c r="C532"/>
      <c r="D532"/>
      <c r="E532"/>
      <c r="F532"/>
      <c r="G532"/>
      <c r="H532"/>
      <c r="I532" s="17"/>
      <c r="J532" s="17"/>
      <c r="K532"/>
      <c r="L532"/>
      <c r="M532"/>
      <c r="N532"/>
    </row>
    <row r="533" spans="3:14" ht="12.75">
      <c r="C533"/>
      <c r="D533"/>
      <c r="E533"/>
      <c r="F533"/>
      <c r="G533"/>
      <c r="H533"/>
      <c r="I533" s="17"/>
      <c r="J533" s="17"/>
      <c r="K533"/>
      <c r="L533"/>
      <c r="M533"/>
      <c r="N533"/>
    </row>
    <row r="534" spans="3:14" ht="12.75">
      <c r="C534"/>
      <c r="D534"/>
      <c r="E534"/>
      <c r="F534"/>
      <c r="G534"/>
      <c r="H534"/>
      <c r="I534" s="17"/>
      <c r="J534" s="17"/>
      <c r="K534"/>
      <c r="L534"/>
      <c r="M534"/>
      <c r="N534"/>
    </row>
    <row r="535" spans="3:14" ht="12.75">
      <c r="C535"/>
      <c r="D535"/>
      <c r="E535"/>
      <c r="F535"/>
      <c r="G535"/>
      <c r="H535"/>
      <c r="I535" s="17"/>
      <c r="J535" s="17"/>
      <c r="K535"/>
      <c r="L535"/>
      <c r="M535"/>
      <c r="N535"/>
    </row>
    <row r="536" spans="3:14" ht="12.75">
      <c r="C536"/>
      <c r="D536"/>
      <c r="E536"/>
      <c r="F536"/>
      <c r="G536"/>
      <c r="H536"/>
      <c r="I536" s="17"/>
      <c r="J536" s="17"/>
      <c r="K536"/>
      <c r="L536"/>
      <c r="M536"/>
      <c r="N536"/>
    </row>
    <row r="537" spans="3:14" ht="12.75">
      <c r="C537"/>
      <c r="D537"/>
      <c r="E537"/>
      <c r="F537"/>
      <c r="G537"/>
      <c r="H537"/>
      <c r="I537" s="17"/>
      <c r="J537" s="17"/>
      <c r="K537"/>
      <c r="L537"/>
      <c r="M537"/>
      <c r="N537"/>
    </row>
    <row r="538" spans="3:14" ht="12.75">
      <c r="C538"/>
      <c r="D538"/>
      <c r="E538"/>
      <c r="F538"/>
      <c r="G538"/>
      <c r="H538"/>
      <c r="I538" s="17"/>
      <c r="J538" s="17"/>
      <c r="K538"/>
      <c r="L538"/>
      <c r="M538"/>
      <c r="N538"/>
    </row>
    <row r="539" spans="3:14" ht="12.75">
      <c r="C539"/>
      <c r="D539"/>
      <c r="E539"/>
      <c r="F539"/>
      <c r="G539"/>
      <c r="H539"/>
      <c r="I539" s="17"/>
      <c r="J539" s="17"/>
      <c r="K539"/>
      <c r="L539"/>
      <c r="M539"/>
      <c r="N539"/>
    </row>
    <row r="540" spans="3:14" ht="12.75">
      <c r="C540"/>
      <c r="D540"/>
      <c r="E540"/>
      <c r="F540"/>
      <c r="G540"/>
      <c r="H540"/>
      <c r="I540" s="17"/>
      <c r="J540" s="17"/>
      <c r="K540"/>
      <c r="L540"/>
      <c r="M540"/>
      <c r="N540"/>
    </row>
    <row r="541" spans="3:14" ht="12.75">
      <c r="C541"/>
      <c r="D541"/>
      <c r="E541"/>
      <c r="F541"/>
      <c r="G541"/>
      <c r="H541"/>
      <c r="I541" s="17"/>
      <c r="J541" s="17"/>
      <c r="K541"/>
      <c r="L541"/>
      <c r="M541"/>
      <c r="N541"/>
    </row>
    <row r="542" spans="3:14" ht="12.75">
      <c r="C542"/>
      <c r="D542"/>
      <c r="E542"/>
      <c r="F542"/>
      <c r="G542"/>
      <c r="H542"/>
      <c r="I542" s="17"/>
      <c r="J542" s="17"/>
      <c r="K542"/>
      <c r="L542"/>
      <c r="M542"/>
      <c r="N542"/>
    </row>
    <row r="543" spans="3:14" ht="12.75">
      <c r="C543"/>
      <c r="D543"/>
      <c r="E543"/>
      <c r="F543"/>
      <c r="G543"/>
      <c r="H543"/>
      <c r="I543" s="17"/>
      <c r="J543" s="17"/>
      <c r="K543"/>
      <c r="L543"/>
      <c r="M543"/>
      <c r="N543"/>
    </row>
    <row r="544" spans="3:14" ht="12.75">
      <c r="C544"/>
      <c r="D544"/>
      <c r="E544"/>
      <c r="F544"/>
      <c r="G544"/>
      <c r="H544"/>
      <c r="I544" s="17"/>
      <c r="J544" s="17"/>
      <c r="K544"/>
      <c r="L544"/>
      <c r="M544"/>
      <c r="N544"/>
    </row>
    <row r="545" spans="3:14" ht="12.75">
      <c r="C545"/>
      <c r="D545"/>
      <c r="E545"/>
      <c r="F545"/>
      <c r="G545"/>
      <c r="H545"/>
      <c r="I545" s="17"/>
      <c r="J545" s="17"/>
      <c r="K545"/>
      <c r="L545"/>
      <c r="M545"/>
      <c r="N545"/>
    </row>
    <row r="546" spans="3:14" ht="12.75">
      <c r="C546"/>
      <c r="D546"/>
      <c r="E546"/>
      <c r="F546"/>
      <c r="G546"/>
      <c r="H546"/>
      <c r="I546" s="17"/>
      <c r="J546" s="17"/>
      <c r="K546"/>
      <c r="L546"/>
      <c r="M546"/>
      <c r="N546"/>
    </row>
    <row r="547" spans="3:14" ht="12.75">
      <c r="C547"/>
      <c r="D547"/>
      <c r="E547"/>
      <c r="F547"/>
      <c r="G547"/>
      <c r="H547"/>
      <c r="I547" s="17"/>
      <c r="J547" s="17"/>
      <c r="K547"/>
      <c r="L547"/>
      <c r="M547"/>
      <c r="N547"/>
    </row>
    <row r="548" spans="3:14" ht="12.75">
      <c r="C548"/>
      <c r="D548"/>
      <c r="E548"/>
      <c r="F548"/>
      <c r="G548"/>
      <c r="H548"/>
      <c r="I548" s="17"/>
      <c r="J548" s="17"/>
      <c r="K548"/>
      <c r="L548"/>
      <c r="M548"/>
      <c r="N548"/>
    </row>
    <row r="549" spans="3:14" ht="12.75">
      <c r="C549"/>
      <c r="D549"/>
      <c r="E549"/>
      <c r="F549"/>
      <c r="G549"/>
      <c r="H549"/>
      <c r="I549" s="17"/>
      <c r="J549" s="17"/>
      <c r="K549"/>
      <c r="L549"/>
      <c r="M549"/>
      <c r="N549"/>
    </row>
    <row r="550" spans="3:14" ht="12.75">
      <c r="C550"/>
      <c r="D550"/>
      <c r="E550"/>
      <c r="F550"/>
      <c r="G550"/>
      <c r="H550"/>
      <c r="I550" s="17"/>
      <c r="J550" s="17"/>
      <c r="K550"/>
      <c r="L550"/>
      <c r="M550"/>
      <c r="N550"/>
    </row>
    <row r="551" spans="3:14" ht="12.75">
      <c r="C551"/>
      <c r="D551"/>
      <c r="E551"/>
      <c r="F551"/>
      <c r="G551"/>
      <c r="H551"/>
      <c r="I551" s="17"/>
      <c r="J551" s="17"/>
      <c r="K551"/>
      <c r="L551"/>
      <c r="M551"/>
      <c r="N551"/>
    </row>
    <row r="552" spans="3:14" ht="12.75">
      <c r="C552"/>
      <c r="D552"/>
      <c r="E552"/>
      <c r="F552"/>
      <c r="G552"/>
      <c r="H552"/>
      <c r="I552" s="17"/>
      <c r="J552" s="17"/>
      <c r="K552"/>
      <c r="L552"/>
      <c r="M552"/>
      <c r="N552"/>
    </row>
    <row r="553" spans="3:14" ht="12.75">
      <c r="C553"/>
      <c r="D553"/>
      <c r="E553"/>
      <c r="F553"/>
      <c r="G553"/>
      <c r="H553"/>
      <c r="I553" s="17"/>
      <c r="J553" s="17"/>
      <c r="K553"/>
      <c r="L553"/>
      <c r="M553"/>
      <c r="N553"/>
    </row>
    <row r="554" spans="3:14" ht="12.75">
      <c r="C554"/>
      <c r="D554"/>
      <c r="E554"/>
      <c r="F554"/>
      <c r="G554"/>
      <c r="H554"/>
      <c r="I554" s="17"/>
      <c r="J554" s="17"/>
      <c r="K554"/>
      <c r="L554"/>
      <c r="M554"/>
      <c r="N554"/>
    </row>
    <row r="555" spans="3:14" ht="12.75">
      <c r="C555"/>
      <c r="D555"/>
      <c r="E555"/>
      <c r="F555"/>
      <c r="G555"/>
      <c r="H555"/>
      <c r="I555" s="17"/>
      <c r="J555" s="17"/>
      <c r="K555"/>
      <c r="L555"/>
      <c r="M555"/>
      <c r="N555"/>
    </row>
    <row r="556" spans="3:14" ht="12.75">
      <c r="C556"/>
      <c r="D556"/>
      <c r="E556"/>
      <c r="F556"/>
      <c r="G556"/>
      <c r="H556"/>
      <c r="I556" s="17"/>
      <c r="J556" s="17"/>
      <c r="K556"/>
      <c r="L556"/>
      <c r="M556"/>
      <c r="N556"/>
    </row>
    <row r="557" spans="3:14" ht="12.75">
      <c r="C557"/>
      <c r="D557"/>
      <c r="E557"/>
      <c r="F557"/>
      <c r="G557"/>
      <c r="H557"/>
      <c r="I557" s="17"/>
      <c r="J557" s="17"/>
      <c r="K557"/>
      <c r="L557"/>
      <c r="M557"/>
      <c r="N557"/>
    </row>
    <row r="558" spans="3:14" ht="12.75">
      <c r="C558"/>
      <c r="D558"/>
      <c r="E558"/>
      <c r="F558"/>
      <c r="G558"/>
      <c r="H558"/>
      <c r="I558" s="17"/>
      <c r="J558" s="17"/>
      <c r="K558"/>
      <c r="L558"/>
      <c r="M558"/>
      <c r="N558"/>
    </row>
    <row r="559" spans="3:14" ht="12.75">
      <c r="C559"/>
      <c r="D559"/>
      <c r="E559"/>
      <c r="F559"/>
      <c r="G559"/>
      <c r="H559"/>
      <c r="I559" s="17"/>
      <c r="J559" s="17"/>
      <c r="K559"/>
      <c r="L559"/>
      <c r="M559"/>
      <c r="N559"/>
    </row>
    <row r="560" spans="3:14" ht="12.75">
      <c r="C560"/>
      <c r="D560"/>
      <c r="E560"/>
      <c r="F560"/>
      <c r="G560"/>
      <c r="H560"/>
      <c r="I560" s="17"/>
      <c r="J560" s="17"/>
      <c r="K560"/>
      <c r="L560"/>
      <c r="M560"/>
      <c r="N560"/>
    </row>
    <row r="561" spans="3:14" ht="12.75">
      <c r="C561"/>
      <c r="D561"/>
      <c r="E561"/>
      <c r="F561"/>
      <c r="G561"/>
      <c r="H561"/>
      <c r="I561" s="17"/>
      <c r="J561" s="17"/>
      <c r="K561"/>
      <c r="L561"/>
      <c r="M561"/>
      <c r="N561"/>
    </row>
    <row r="562" spans="3:14" ht="12.75">
      <c r="C562"/>
      <c r="D562"/>
      <c r="E562"/>
      <c r="F562"/>
      <c r="G562"/>
      <c r="H562"/>
      <c r="I562" s="17"/>
      <c r="J562" s="17"/>
      <c r="K562"/>
      <c r="L562"/>
      <c r="M562"/>
      <c r="N562"/>
    </row>
    <row r="563" spans="3:14" ht="12.75">
      <c r="C563"/>
      <c r="D563"/>
      <c r="E563"/>
      <c r="F563"/>
      <c r="G563"/>
      <c r="H563"/>
      <c r="I563" s="17"/>
      <c r="J563" s="17"/>
      <c r="K563"/>
      <c r="L563"/>
      <c r="M563"/>
      <c r="N563"/>
    </row>
    <row r="564" spans="3:14" ht="12.75">
      <c r="C564"/>
      <c r="D564"/>
      <c r="E564"/>
      <c r="F564"/>
      <c r="G564"/>
      <c r="H564"/>
      <c r="I564" s="17"/>
      <c r="J564" s="17"/>
      <c r="K564"/>
      <c r="L564"/>
      <c r="M564"/>
      <c r="N564"/>
    </row>
    <row r="565" spans="3:14" ht="12.75">
      <c r="C565"/>
      <c r="D565"/>
      <c r="E565"/>
      <c r="F565"/>
      <c r="G565"/>
      <c r="H565"/>
      <c r="I565" s="17"/>
      <c r="J565" s="17"/>
      <c r="K565"/>
      <c r="L565"/>
      <c r="M565"/>
      <c r="N565"/>
    </row>
    <row r="566" spans="3:14" ht="12.75">
      <c r="C566"/>
      <c r="D566"/>
      <c r="E566"/>
      <c r="F566"/>
      <c r="G566"/>
      <c r="H566"/>
      <c r="I566" s="17"/>
      <c r="J566" s="17"/>
      <c r="K566"/>
      <c r="L566"/>
      <c r="M566"/>
      <c r="N566"/>
    </row>
    <row r="567" spans="3:14" ht="12.75">
      <c r="C567"/>
      <c r="D567"/>
      <c r="E567"/>
      <c r="F567"/>
      <c r="G567"/>
      <c r="H567"/>
      <c r="I567" s="17"/>
      <c r="J567" s="17"/>
      <c r="K567"/>
      <c r="L567"/>
      <c r="M567"/>
      <c r="N567"/>
    </row>
    <row r="568" spans="3:14" ht="12.75">
      <c r="C568"/>
      <c r="D568"/>
      <c r="E568"/>
      <c r="F568"/>
      <c r="G568"/>
      <c r="H568"/>
      <c r="I568" s="17"/>
      <c r="J568" s="17"/>
      <c r="K568"/>
      <c r="L568"/>
      <c r="M568"/>
      <c r="N568"/>
    </row>
    <row r="569" spans="3:14" ht="12.75">
      <c r="C569"/>
      <c r="D569"/>
      <c r="E569"/>
      <c r="F569"/>
      <c r="G569"/>
      <c r="H569"/>
      <c r="I569" s="17"/>
      <c r="J569" s="17"/>
      <c r="K569"/>
      <c r="L569"/>
      <c r="M569"/>
      <c r="N569"/>
    </row>
    <row r="570" spans="3:14" ht="12.75">
      <c r="C570"/>
      <c r="D570"/>
      <c r="E570"/>
      <c r="F570"/>
      <c r="G570"/>
      <c r="H570"/>
      <c r="I570" s="17"/>
      <c r="J570" s="17"/>
      <c r="K570"/>
      <c r="L570"/>
      <c r="M570"/>
      <c r="N570"/>
    </row>
    <row r="571" spans="3:14" ht="12.75">
      <c r="C571"/>
      <c r="D571"/>
      <c r="E571"/>
      <c r="F571"/>
      <c r="G571"/>
      <c r="H571"/>
      <c r="I571" s="17"/>
      <c r="J571" s="17"/>
      <c r="K571"/>
      <c r="L571"/>
      <c r="M571"/>
      <c r="N571"/>
    </row>
    <row r="572" spans="3:14" ht="12.75">
      <c r="C572"/>
      <c r="D572"/>
      <c r="E572"/>
      <c r="F572"/>
      <c r="G572"/>
      <c r="H572"/>
      <c r="I572" s="17"/>
      <c r="J572" s="17"/>
      <c r="K572"/>
      <c r="L572"/>
      <c r="M572"/>
      <c r="N572"/>
    </row>
    <row r="573" spans="3:14" ht="12.75">
      <c r="C573"/>
      <c r="D573"/>
      <c r="E573"/>
      <c r="F573"/>
      <c r="G573"/>
      <c r="H573"/>
      <c r="I573" s="17"/>
      <c r="J573" s="17"/>
      <c r="K573"/>
      <c r="L573"/>
      <c r="M573"/>
      <c r="N573"/>
    </row>
    <row r="574" spans="3:14" ht="12.75">
      <c r="C574"/>
      <c r="D574"/>
      <c r="E574"/>
      <c r="F574"/>
      <c r="G574"/>
      <c r="H574"/>
      <c r="I574" s="17"/>
      <c r="J574" s="17"/>
      <c r="K574"/>
      <c r="L574"/>
      <c r="M574"/>
      <c r="N574"/>
    </row>
    <row r="575" spans="3:14" ht="12.75">
      <c r="C575"/>
      <c r="D575"/>
      <c r="E575"/>
      <c r="F575"/>
      <c r="G575"/>
      <c r="H575"/>
      <c r="I575" s="17"/>
      <c r="J575" s="17"/>
      <c r="K575"/>
      <c r="L575"/>
      <c r="M575"/>
      <c r="N575"/>
    </row>
    <row r="576" spans="3:14" ht="12.75">
      <c r="C576"/>
      <c r="D576"/>
      <c r="E576"/>
      <c r="F576"/>
      <c r="G576"/>
      <c r="H576"/>
      <c r="I576" s="17"/>
      <c r="J576" s="17"/>
      <c r="K576"/>
      <c r="L576"/>
      <c r="M576"/>
      <c r="N576"/>
    </row>
    <row r="577" spans="3:14" ht="12.75">
      <c r="C577"/>
      <c r="D577"/>
      <c r="E577"/>
      <c r="F577"/>
      <c r="G577"/>
      <c r="H577"/>
      <c r="I577" s="17"/>
      <c r="J577" s="17"/>
      <c r="K577"/>
      <c r="L577"/>
      <c r="M577"/>
      <c r="N577"/>
    </row>
    <row r="578" spans="3:14" ht="12.75">
      <c r="C578"/>
      <c r="D578"/>
      <c r="E578"/>
      <c r="F578"/>
      <c r="G578"/>
      <c r="H578"/>
      <c r="I578" s="17"/>
      <c r="J578" s="17"/>
      <c r="K578"/>
      <c r="L578"/>
      <c r="M578"/>
      <c r="N578"/>
    </row>
    <row r="579" spans="3:14" ht="12.75">
      <c r="C579"/>
      <c r="D579"/>
      <c r="E579"/>
      <c r="F579"/>
      <c r="G579"/>
      <c r="H579"/>
      <c r="I579" s="17"/>
      <c r="J579" s="17"/>
      <c r="K579"/>
      <c r="L579"/>
      <c r="M579"/>
      <c r="N579"/>
    </row>
    <row r="580" spans="3:14" ht="12.75">
      <c r="C580"/>
      <c r="D580"/>
      <c r="E580"/>
      <c r="F580"/>
      <c r="G580"/>
      <c r="H580"/>
      <c r="I580" s="17"/>
      <c r="J580" s="17"/>
      <c r="K580"/>
      <c r="L580"/>
      <c r="M580"/>
      <c r="N580"/>
    </row>
    <row r="581" spans="3:14" ht="12.75">
      <c r="C581"/>
      <c r="D581"/>
      <c r="E581"/>
      <c r="F581"/>
      <c r="G581"/>
      <c r="H581"/>
      <c r="I581" s="17"/>
      <c r="J581" s="17"/>
      <c r="K581"/>
      <c r="L581"/>
      <c r="M581"/>
      <c r="N581"/>
    </row>
    <row r="582" spans="3:14" ht="12.75">
      <c r="C582"/>
      <c r="D582"/>
      <c r="E582"/>
      <c r="F582"/>
      <c r="G582"/>
      <c r="H582"/>
      <c r="I582" s="17"/>
      <c r="J582" s="17"/>
      <c r="K582"/>
      <c r="L582"/>
      <c r="M582"/>
      <c r="N582"/>
    </row>
    <row r="583" spans="3:14" ht="12.75">
      <c r="C583"/>
      <c r="D583"/>
      <c r="E583"/>
      <c r="F583"/>
      <c r="G583"/>
      <c r="H583"/>
      <c r="I583" s="17"/>
      <c r="J583" s="17"/>
      <c r="K583"/>
      <c r="L583"/>
      <c r="M583"/>
      <c r="N583"/>
    </row>
    <row r="584" spans="3:14" ht="12.75">
      <c r="C584"/>
      <c r="D584"/>
      <c r="E584"/>
      <c r="F584"/>
      <c r="G584"/>
      <c r="H584"/>
      <c r="I584" s="17"/>
      <c r="J584" s="17"/>
      <c r="K584"/>
      <c r="L584"/>
      <c r="M584"/>
      <c r="N584"/>
    </row>
    <row r="585" spans="3:14" ht="12.75">
      <c r="C585"/>
      <c r="D585"/>
      <c r="E585"/>
      <c r="F585"/>
      <c r="G585"/>
      <c r="H585"/>
      <c r="I585" s="17"/>
      <c r="J585" s="17"/>
      <c r="K585"/>
      <c r="L585"/>
      <c r="M585"/>
      <c r="N585"/>
    </row>
    <row r="586" spans="3:14" ht="12.75">
      <c r="C586"/>
      <c r="D586"/>
      <c r="E586"/>
      <c r="F586"/>
      <c r="G586"/>
      <c r="H586"/>
      <c r="I586" s="17"/>
      <c r="J586" s="17"/>
      <c r="K586"/>
      <c r="L586"/>
      <c r="M586"/>
      <c r="N586"/>
    </row>
    <row r="587" spans="3:14" ht="12.75">
      <c r="C587"/>
      <c r="D587"/>
      <c r="E587"/>
      <c r="F587"/>
      <c r="G587"/>
      <c r="H587"/>
      <c r="I587" s="17"/>
      <c r="J587" s="17"/>
      <c r="K587"/>
      <c r="L587"/>
      <c r="M587"/>
      <c r="N587"/>
    </row>
    <row r="588" spans="3:14" ht="12.75">
      <c r="C588"/>
      <c r="D588"/>
      <c r="E588"/>
      <c r="F588"/>
      <c r="G588"/>
      <c r="H588"/>
      <c r="I588" s="17"/>
      <c r="J588" s="17"/>
      <c r="K588"/>
      <c r="L588"/>
      <c r="M588"/>
      <c r="N588"/>
    </row>
    <row r="589" spans="3:14" ht="12.75">
      <c r="C589"/>
      <c r="D589"/>
      <c r="E589"/>
      <c r="F589"/>
      <c r="G589"/>
      <c r="H589"/>
      <c r="I589" s="17"/>
      <c r="J589" s="17"/>
      <c r="K589"/>
      <c r="L589"/>
      <c r="M589"/>
      <c r="N589"/>
    </row>
    <row r="590" spans="3:14" ht="12.75">
      <c r="C590"/>
      <c r="D590"/>
      <c r="E590"/>
      <c r="F590"/>
      <c r="G590"/>
      <c r="H590"/>
      <c r="I590" s="17"/>
      <c r="J590" s="17"/>
      <c r="K590"/>
      <c r="L590"/>
      <c r="M590"/>
      <c r="N590"/>
    </row>
    <row r="591" spans="3:14" ht="12.75">
      <c r="C591"/>
      <c r="D591"/>
      <c r="E591"/>
      <c r="F591"/>
      <c r="G591"/>
      <c r="H591"/>
      <c r="I591" s="17"/>
      <c r="J591" s="17"/>
      <c r="K591"/>
      <c r="L591"/>
      <c r="M591"/>
      <c r="N591"/>
    </row>
    <row r="592" spans="3:14" ht="12.75">
      <c r="C592"/>
      <c r="D592"/>
      <c r="E592"/>
      <c r="F592"/>
      <c r="G592"/>
      <c r="H592"/>
      <c r="I592" s="17"/>
      <c r="J592" s="17"/>
      <c r="K592"/>
      <c r="L592"/>
      <c r="M592"/>
      <c r="N592"/>
    </row>
    <row r="593" spans="3:14" ht="12.75">
      <c r="C593"/>
      <c r="D593"/>
      <c r="E593"/>
      <c r="F593"/>
      <c r="G593"/>
      <c r="H593"/>
      <c r="I593" s="17"/>
      <c r="J593" s="17"/>
      <c r="K593"/>
      <c r="L593"/>
      <c r="M593"/>
      <c r="N593"/>
    </row>
    <row r="594" spans="3:14" ht="12.75">
      <c r="C594"/>
      <c r="D594"/>
      <c r="E594"/>
      <c r="F594"/>
      <c r="G594"/>
      <c r="H594"/>
      <c r="I594" s="17"/>
      <c r="J594" s="17"/>
      <c r="K594"/>
      <c r="L594"/>
      <c r="M594"/>
      <c r="N594"/>
    </row>
    <row r="595" spans="3:14" ht="12.75">
      <c r="C595"/>
      <c r="D595"/>
      <c r="E595"/>
      <c r="F595"/>
      <c r="G595"/>
      <c r="H595"/>
      <c r="I595" s="17"/>
      <c r="J595" s="17"/>
      <c r="K595"/>
      <c r="L595"/>
      <c r="M595"/>
      <c r="N595"/>
    </row>
    <row r="596" spans="3:14" ht="12.75">
      <c r="C596"/>
      <c r="D596"/>
      <c r="E596"/>
      <c r="F596"/>
      <c r="G596"/>
      <c r="H596"/>
      <c r="I596" s="17"/>
      <c r="J596" s="17"/>
      <c r="K596"/>
      <c r="L596"/>
      <c r="M596"/>
      <c r="N596"/>
    </row>
    <row r="597" spans="3:14" ht="12.75">
      <c r="C597"/>
      <c r="D597"/>
      <c r="E597"/>
      <c r="F597"/>
      <c r="G597"/>
      <c r="H597"/>
      <c r="I597" s="17"/>
      <c r="J597" s="17"/>
      <c r="K597"/>
      <c r="L597"/>
      <c r="M597"/>
      <c r="N597"/>
    </row>
    <row r="598" spans="3:14" ht="12.75">
      <c r="C598"/>
      <c r="D598"/>
      <c r="E598"/>
      <c r="F598"/>
      <c r="G598"/>
      <c r="H598"/>
      <c r="I598" s="17"/>
      <c r="J598" s="17"/>
      <c r="K598"/>
      <c r="L598"/>
      <c r="M598"/>
      <c r="N598"/>
    </row>
    <row r="599" spans="3:14" ht="12.75">
      <c r="C599"/>
      <c r="D599"/>
      <c r="E599"/>
      <c r="F599"/>
      <c r="G599"/>
      <c r="H599"/>
      <c r="I599" s="17"/>
      <c r="J599" s="17"/>
      <c r="K599"/>
      <c r="L599"/>
      <c r="M599"/>
      <c r="N599"/>
    </row>
    <row r="600" spans="3:14" ht="12.75">
      <c r="C600"/>
      <c r="D600"/>
      <c r="E600"/>
      <c r="F600"/>
      <c r="G600"/>
      <c r="H600"/>
      <c r="I600" s="17"/>
      <c r="J600" s="17"/>
      <c r="K600"/>
      <c r="L600"/>
      <c r="M600"/>
      <c r="N600"/>
    </row>
    <row r="601" spans="3:14" ht="12.75">
      <c r="C601"/>
      <c r="D601"/>
      <c r="E601"/>
      <c r="F601"/>
      <c r="G601"/>
      <c r="H601"/>
      <c r="I601" s="17"/>
      <c r="J601" s="17"/>
      <c r="K601"/>
      <c r="L601"/>
      <c r="M601"/>
      <c r="N601"/>
    </row>
    <row r="602" spans="3:14" ht="12.75">
      <c r="C602"/>
      <c r="D602"/>
      <c r="E602"/>
      <c r="F602"/>
      <c r="G602"/>
      <c r="H602"/>
      <c r="I602" s="17"/>
      <c r="J602" s="17"/>
      <c r="K602"/>
      <c r="L602"/>
      <c r="M602"/>
      <c r="N602"/>
    </row>
    <row r="603" spans="3:14" ht="12.75">
      <c r="C603"/>
      <c r="D603"/>
      <c r="E603"/>
      <c r="F603"/>
      <c r="G603"/>
      <c r="H603"/>
      <c r="I603" s="17"/>
      <c r="J603" s="17"/>
      <c r="K603"/>
      <c r="L603"/>
      <c r="M603"/>
      <c r="N603"/>
    </row>
    <row r="604" spans="3:14" ht="12.75">
      <c r="C604"/>
      <c r="D604"/>
      <c r="E604"/>
      <c r="F604"/>
      <c r="G604"/>
      <c r="H604"/>
      <c r="I604" s="17"/>
      <c r="J604" s="17"/>
      <c r="K604"/>
      <c r="L604"/>
      <c r="M604"/>
      <c r="N604"/>
    </row>
    <row r="605" spans="3:14" ht="12.75">
      <c r="C605"/>
      <c r="D605"/>
      <c r="E605"/>
      <c r="F605"/>
      <c r="G605"/>
      <c r="H605"/>
      <c r="I605" s="17"/>
      <c r="J605" s="17"/>
      <c r="K605"/>
      <c r="L605"/>
      <c r="M605"/>
      <c r="N605"/>
    </row>
    <row r="606" spans="3:14" ht="12.75">
      <c r="C606"/>
      <c r="D606"/>
      <c r="E606"/>
      <c r="F606"/>
      <c r="G606"/>
      <c r="H606"/>
      <c r="I606" s="17"/>
      <c r="J606" s="17"/>
      <c r="K606"/>
      <c r="L606"/>
      <c r="M606"/>
      <c r="N606"/>
    </row>
    <row r="607" spans="3:14" ht="12.75">
      <c r="C607"/>
      <c r="D607"/>
      <c r="E607"/>
      <c r="F607"/>
      <c r="G607"/>
      <c r="H607"/>
      <c r="I607" s="17"/>
      <c r="J607" s="17"/>
      <c r="K607"/>
      <c r="L607"/>
      <c r="M607"/>
      <c r="N607"/>
    </row>
    <row r="608" spans="3:14" ht="12.75">
      <c r="C608"/>
      <c r="D608"/>
      <c r="E608"/>
      <c r="F608"/>
      <c r="G608"/>
      <c r="H608"/>
      <c r="I608" s="17"/>
      <c r="J608" s="17"/>
      <c r="K608"/>
      <c r="L608"/>
      <c r="M608"/>
      <c r="N608"/>
    </row>
    <row r="609" spans="3:14" ht="12.75">
      <c r="C609"/>
      <c r="D609"/>
      <c r="E609"/>
      <c r="F609"/>
      <c r="G609"/>
      <c r="H609"/>
      <c r="I609" s="17"/>
      <c r="J609" s="17"/>
      <c r="K609"/>
      <c r="L609"/>
      <c r="M609"/>
      <c r="N609"/>
    </row>
    <row r="610" spans="3:14" ht="12.75">
      <c r="C610"/>
      <c r="D610"/>
      <c r="E610"/>
      <c r="F610"/>
      <c r="G610"/>
      <c r="H610"/>
      <c r="I610" s="17"/>
      <c r="J610" s="17"/>
      <c r="K610"/>
      <c r="L610"/>
      <c r="M610"/>
      <c r="N610"/>
    </row>
    <row r="611" spans="3:14" ht="12.75">
      <c r="C611"/>
      <c r="D611"/>
      <c r="E611"/>
      <c r="F611"/>
      <c r="G611"/>
      <c r="H611"/>
      <c r="I611" s="17"/>
      <c r="J611" s="17"/>
      <c r="K611"/>
      <c r="L611"/>
      <c r="M611"/>
      <c r="N611"/>
    </row>
    <row r="612" spans="3:14" ht="12.75">
      <c r="C612"/>
      <c r="D612"/>
      <c r="E612"/>
      <c r="F612"/>
      <c r="G612"/>
      <c r="H612"/>
      <c r="I612" s="17"/>
      <c r="J612" s="17"/>
      <c r="K612"/>
      <c r="L612"/>
      <c r="M612"/>
      <c r="N612"/>
    </row>
    <row r="613" spans="3:14" ht="12.75">
      <c r="C613"/>
      <c r="D613"/>
      <c r="E613"/>
      <c r="F613"/>
      <c r="G613"/>
      <c r="H613"/>
      <c r="I613" s="17"/>
      <c r="J613" s="17"/>
      <c r="K613"/>
      <c r="L613"/>
      <c r="M613"/>
      <c r="N613"/>
    </row>
    <row r="614" spans="3:14" ht="12.75">
      <c r="C614"/>
      <c r="D614"/>
      <c r="E614"/>
      <c r="F614"/>
      <c r="G614"/>
      <c r="H614"/>
      <c r="I614" s="17"/>
      <c r="J614" s="17"/>
      <c r="K614"/>
      <c r="L614"/>
      <c r="M614"/>
      <c r="N614"/>
    </row>
    <row r="615" spans="3:14" ht="12.75">
      <c r="C615"/>
      <c r="D615"/>
      <c r="E615"/>
      <c r="F615"/>
      <c r="G615"/>
      <c r="H615"/>
      <c r="I615" s="17"/>
      <c r="J615" s="17"/>
      <c r="K615"/>
      <c r="L615"/>
      <c r="M615"/>
      <c r="N615"/>
    </row>
    <row r="616" spans="3:14" ht="12.75">
      <c r="C616"/>
      <c r="D616"/>
      <c r="E616"/>
      <c r="F616"/>
      <c r="G616"/>
      <c r="H616"/>
      <c r="I616" s="17"/>
      <c r="J616" s="17"/>
      <c r="K616"/>
      <c r="L616"/>
      <c r="M616"/>
      <c r="N616"/>
    </row>
    <row r="617" spans="3:14" ht="12.75">
      <c r="C617"/>
      <c r="D617"/>
      <c r="E617"/>
      <c r="F617"/>
      <c r="G617"/>
      <c r="H617"/>
      <c r="I617" s="17"/>
      <c r="J617" s="17"/>
      <c r="K617"/>
      <c r="L617"/>
      <c r="M617"/>
      <c r="N617"/>
    </row>
    <row r="618" spans="3:14" ht="12.75">
      <c r="C618"/>
      <c r="D618"/>
      <c r="E618"/>
      <c r="F618"/>
      <c r="G618"/>
      <c r="H618"/>
      <c r="I618" s="17"/>
      <c r="J618" s="17"/>
      <c r="K618"/>
      <c r="L618"/>
      <c r="M618"/>
      <c r="N618"/>
    </row>
    <row r="619" spans="3:14" ht="12.75">
      <c r="C619"/>
      <c r="D619"/>
      <c r="E619"/>
      <c r="F619"/>
      <c r="G619"/>
      <c r="H619"/>
      <c r="I619" s="17"/>
      <c r="J619" s="17"/>
      <c r="K619"/>
      <c r="L619"/>
      <c r="M619"/>
      <c r="N619"/>
    </row>
    <row r="620" spans="3:14" ht="12.75">
      <c r="C620"/>
      <c r="D620"/>
      <c r="E620"/>
      <c r="F620"/>
      <c r="G620"/>
      <c r="H620"/>
      <c r="I620" s="17"/>
      <c r="J620" s="17"/>
      <c r="K620"/>
      <c r="L620"/>
      <c r="M620"/>
      <c r="N620"/>
    </row>
    <row r="621" spans="3:14" ht="12.75">
      <c r="C621"/>
      <c r="D621"/>
      <c r="E621"/>
      <c r="F621"/>
      <c r="G621"/>
      <c r="H621"/>
      <c r="I621" s="17"/>
      <c r="J621" s="17"/>
      <c r="K621"/>
      <c r="L621"/>
      <c r="M621"/>
      <c r="N621"/>
    </row>
    <row r="622" spans="3:14" ht="12.75">
      <c r="C622"/>
      <c r="D622"/>
      <c r="E622"/>
      <c r="F622"/>
      <c r="G622"/>
      <c r="H622"/>
      <c r="I622" s="17"/>
      <c r="J622" s="17"/>
      <c r="K622"/>
      <c r="L622"/>
      <c r="M622"/>
      <c r="N622"/>
    </row>
    <row r="623" spans="3:14" ht="12.75">
      <c r="C623"/>
      <c r="D623"/>
      <c r="E623"/>
      <c r="F623"/>
      <c r="G623"/>
      <c r="H623"/>
      <c r="I623" s="17"/>
      <c r="J623" s="17"/>
      <c r="K623"/>
      <c r="L623"/>
      <c r="M623"/>
      <c r="N623"/>
    </row>
    <row r="624" spans="3:14" ht="12.75">
      <c r="C624"/>
      <c r="D624"/>
      <c r="E624"/>
      <c r="F624"/>
      <c r="G624"/>
      <c r="H624"/>
      <c r="I624" s="17"/>
      <c r="J624" s="17"/>
      <c r="K624"/>
      <c r="L624"/>
      <c r="M624"/>
      <c r="N624"/>
    </row>
    <row r="625" spans="3:14" ht="12.75">
      <c r="C625"/>
      <c r="D625"/>
      <c r="E625"/>
      <c r="F625"/>
      <c r="G625"/>
      <c r="H625"/>
      <c r="I625" s="17"/>
      <c r="J625" s="17"/>
      <c r="K625"/>
      <c r="L625"/>
      <c r="M625"/>
      <c r="N625"/>
    </row>
    <row r="626" spans="3:14" ht="12.75">
      <c r="C626"/>
      <c r="D626"/>
      <c r="E626"/>
      <c r="F626"/>
      <c r="G626"/>
      <c r="H626"/>
      <c r="I626" s="17"/>
      <c r="J626" s="17"/>
      <c r="K626"/>
      <c r="L626"/>
      <c r="M626"/>
      <c r="N626"/>
    </row>
    <row r="627" spans="3:14" ht="12.75">
      <c r="C627"/>
      <c r="D627"/>
      <c r="E627"/>
      <c r="F627"/>
      <c r="G627"/>
      <c r="H627"/>
      <c r="I627" s="17"/>
      <c r="J627" s="17"/>
      <c r="K627"/>
      <c r="L627"/>
      <c r="M627"/>
      <c r="N627"/>
    </row>
    <row r="628" spans="3:14" ht="12.75">
      <c r="C628"/>
      <c r="D628"/>
      <c r="E628"/>
      <c r="F628"/>
      <c r="G628"/>
      <c r="H628"/>
      <c r="I628" s="17"/>
      <c r="J628" s="17"/>
      <c r="K628"/>
      <c r="L628"/>
      <c r="M628"/>
      <c r="N628"/>
    </row>
    <row r="629" spans="3:14" ht="12.75">
      <c r="C629"/>
      <c r="D629"/>
      <c r="E629"/>
      <c r="F629"/>
      <c r="G629"/>
      <c r="H629"/>
      <c r="I629" s="17"/>
      <c r="J629" s="17"/>
      <c r="K629"/>
      <c r="L629"/>
      <c r="M629"/>
      <c r="N629"/>
    </row>
    <row r="630" spans="3:14" ht="12.75">
      <c r="C630"/>
      <c r="D630"/>
      <c r="E630"/>
      <c r="F630"/>
      <c r="G630"/>
      <c r="H630"/>
      <c r="I630" s="17"/>
      <c r="J630" s="17"/>
      <c r="K630"/>
      <c r="L630"/>
      <c r="M630"/>
      <c r="N630"/>
    </row>
    <row r="631" spans="3:14" ht="12.75">
      <c r="C631"/>
      <c r="D631"/>
      <c r="E631"/>
      <c r="F631"/>
      <c r="G631"/>
      <c r="H631"/>
      <c r="I631" s="17"/>
      <c r="J631" s="17"/>
      <c r="K631"/>
      <c r="L631"/>
      <c r="M631"/>
      <c r="N631"/>
    </row>
    <row r="632" spans="3:14" ht="12.75">
      <c r="C632"/>
      <c r="D632"/>
      <c r="E632"/>
      <c r="F632"/>
      <c r="G632"/>
      <c r="H632"/>
      <c r="I632" s="17"/>
      <c r="J632" s="17"/>
      <c r="K632"/>
      <c r="L632"/>
      <c r="M632"/>
      <c r="N632"/>
    </row>
    <row r="633" spans="3:14" ht="12.75">
      <c r="C633"/>
      <c r="D633"/>
      <c r="E633"/>
      <c r="F633"/>
      <c r="G633"/>
      <c r="H633"/>
      <c r="I633" s="17"/>
      <c r="J633" s="17"/>
      <c r="K633"/>
      <c r="L633"/>
      <c r="M633"/>
      <c r="N633"/>
    </row>
    <row r="634" spans="3:14" ht="12.75">
      <c r="C634"/>
      <c r="D634"/>
      <c r="E634"/>
      <c r="F634"/>
      <c r="G634"/>
      <c r="H634"/>
      <c r="I634" s="17"/>
      <c r="J634" s="17"/>
      <c r="K634"/>
      <c r="L634"/>
      <c r="M634"/>
      <c r="N634"/>
    </row>
    <row r="635" spans="3:14" ht="12.75">
      <c r="C635"/>
      <c r="D635"/>
      <c r="E635"/>
      <c r="F635"/>
      <c r="G635"/>
      <c r="H635"/>
      <c r="I635" s="17"/>
      <c r="J635" s="17"/>
      <c r="K635"/>
      <c r="L635"/>
      <c r="M635"/>
      <c r="N635"/>
    </row>
    <row r="636" spans="3:14" ht="12.75">
      <c r="C636"/>
      <c r="D636"/>
      <c r="E636"/>
      <c r="F636"/>
      <c r="G636"/>
      <c r="H636"/>
      <c r="I636" s="17"/>
      <c r="J636" s="17"/>
      <c r="K636"/>
      <c r="L636"/>
      <c r="M636"/>
      <c r="N636"/>
    </row>
    <row r="637" spans="3:14" ht="12.75">
      <c r="C637"/>
      <c r="D637"/>
      <c r="E637"/>
      <c r="F637"/>
      <c r="G637"/>
      <c r="H637"/>
      <c r="I637" s="17"/>
      <c r="J637" s="17"/>
      <c r="K637"/>
      <c r="L637"/>
      <c r="M637"/>
      <c r="N637"/>
    </row>
    <row r="638" spans="3:14" ht="12.75">
      <c r="C638"/>
      <c r="D638"/>
      <c r="E638"/>
      <c r="F638"/>
      <c r="G638"/>
      <c r="H638"/>
      <c r="I638" s="17"/>
      <c r="J638" s="17"/>
      <c r="K638"/>
      <c r="L638"/>
      <c r="M638"/>
      <c r="N638"/>
    </row>
    <row r="639" spans="3:14" ht="12.75">
      <c r="C639"/>
      <c r="D639"/>
      <c r="E639"/>
      <c r="F639"/>
      <c r="G639"/>
      <c r="H639"/>
      <c r="I639" s="17"/>
      <c r="J639" s="17"/>
      <c r="K639"/>
      <c r="L639"/>
      <c r="M639"/>
      <c r="N639"/>
    </row>
    <row r="640" spans="3:14" ht="12.75">
      <c r="C640"/>
      <c r="D640"/>
      <c r="E640"/>
      <c r="F640"/>
      <c r="G640"/>
      <c r="H640"/>
      <c r="I640" s="17"/>
      <c r="J640" s="17"/>
      <c r="K640"/>
      <c r="L640"/>
      <c r="M640"/>
      <c r="N640"/>
    </row>
    <row r="641" spans="3:14" ht="12.75">
      <c r="C641"/>
      <c r="D641"/>
      <c r="E641"/>
      <c r="F641"/>
      <c r="G641"/>
      <c r="H641"/>
      <c r="I641" s="17"/>
      <c r="J641" s="17"/>
      <c r="K641"/>
      <c r="L641"/>
      <c r="M641"/>
      <c r="N641"/>
    </row>
    <row r="642" spans="3:14" ht="12.75">
      <c r="C642"/>
      <c r="D642"/>
      <c r="E642"/>
      <c r="F642"/>
      <c r="G642"/>
      <c r="H642"/>
      <c r="I642" s="17"/>
      <c r="J642" s="17"/>
      <c r="K642"/>
      <c r="L642"/>
      <c r="M642"/>
      <c r="N642"/>
    </row>
    <row r="643" spans="3:14" ht="12.75">
      <c r="C643"/>
      <c r="D643"/>
      <c r="E643"/>
      <c r="F643"/>
      <c r="G643"/>
      <c r="H643"/>
      <c r="I643" s="17"/>
      <c r="J643" s="17"/>
      <c r="K643"/>
      <c r="L643"/>
      <c r="M643"/>
      <c r="N643"/>
    </row>
    <row r="644" spans="3:14" ht="12.75">
      <c r="C644"/>
      <c r="D644"/>
      <c r="E644"/>
      <c r="F644"/>
      <c r="G644"/>
      <c r="H644"/>
      <c r="I644" s="17"/>
      <c r="J644" s="17"/>
      <c r="K644"/>
      <c r="L644"/>
      <c r="M644"/>
      <c r="N644"/>
    </row>
    <row r="645" spans="3:14" ht="12.75">
      <c r="C645"/>
      <c r="D645"/>
      <c r="E645"/>
      <c r="F645"/>
      <c r="G645"/>
      <c r="H645"/>
      <c r="I645" s="17"/>
      <c r="J645" s="17"/>
      <c r="K645"/>
      <c r="L645"/>
      <c r="M645"/>
      <c r="N645"/>
    </row>
    <row r="646" spans="3:14" ht="12.75">
      <c r="C646"/>
      <c r="D646"/>
      <c r="E646"/>
      <c r="F646"/>
      <c r="G646"/>
      <c r="H646"/>
      <c r="I646" s="17"/>
      <c r="J646" s="17"/>
      <c r="K646"/>
      <c r="L646"/>
      <c r="M646"/>
      <c r="N646"/>
    </row>
    <row r="647" spans="3:14" ht="12.75">
      <c r="C647"/>
      <c r="D647"/>
      <c r="E647"/>
      <c r="F647"/>
      <c r="G647"/>
      <c r="H647"/>
      <c r="I647" s="17"/>
      <c r="J647" s="17"/>
      <c r="K647"/>
      <c r="L647"/>
      <c r="M647"/>
      <c r="N647"/>
    </row>
    <row r="648" spans="3:14" ht="12.75">
      <c r="C648"/>
      <c r="D648"/>
      <c r="E648"/>
      <c r="F648"/>
      <c r="G648"/>
      <c r="H648"/>
      <c r="I648" s="17"/>
      <c r="J648" s="17"/>
      <c r="K648"/>
      <c r="L648"/>
      <c r="M648"/>
      <c r="N648"/>
    </row>
    <row r="649" spans="3:14" ht="12.75">
      <c r="C649"/>
      <c r="D649"/>
      <c r="E649"/>
      <c r="F649"/>
      <c r="G649"/>
      <c r="H649"/>
      <c r="I649" s="17"/>
      <c r="J649" s="17"/>
      <c r="K649"/>
      <c r="L649"/>
      <c r="M649"/>
      <c r="N649"/>
    </row>
    <row r="650" spans="3:14" ht="12.75">
      <c r="C650"/>
      <c r="D650"/>
      <c r="E650"/>
      <c r="F650"/>
      <c r="G650"/>
      <c r="H650"/>
      <c r="I650" s="17"/>
      <c r="J650" s="17"/>
      <c r="K650"/>
      <c r="L650"/>
      <c r="M650"/>
      <c r="N650"/>
    </row>
    <row r="651" spans="3:14" ht="12.75">
      <c r="C651"/>
      <c r="D651"/>
      <c r="E651"/>
      <c r="F651"/>
      <c r="G651"/>
      <c r="H651"/>
      <c r="I651" s="17"/>
      <c r="J651" s="17"/>
      <c r="K651"/>
      <c r="L651"/>
      <c r="M651"/>
      <c r="N651"/>
    </row>
    <row r="652" spans="3:14" ht="12.75">
      <c r="C652"/>
      <c r="D652"/>
      <c r="E652"/>
      <c r="F652"/>
      <c r="G652"/>
      <c r="H652"/>
      <c r="I652" s="17"/>
      <c r="J652" s="17"/>
      <c r="K652"/>
      <c r="L652"/>
      <c r="M652"/>
      <c r="N652"/>
    </row>
    <row r="653" spans="3:14" ht="12.75">
      <c r="C653"/>
      <c r="D653"/>
      <c r="E653"/>
      <c r="F653"/>
      <c r="G653"/>
      <c r="H653"/>
      <c r="I653" s="17"/>
      <c r="J653" s="17"/>
      <c r="K653"/>
      <c r="L653"/>
      <c r="M653"/>
      <c r="N653"/>
    </row>
    <row r="654" spans="3:14" ht="12.75">
      <c r="C654"/>
      <c r="D654"/>
      <c r="E654"/>
      <c r="F654"/>
      <c r="G654"/>
      <c r="H654"/>
      <c r="I654" s="17"/>
      <c r="J654" s="17"/>
      <c r="K654"/>
      <c r="L654"/>
      <c r="M654"/>
      <c r="N654"/>
    </row>
    <row r="655" spans="3:14" ht="12.75">
      <c r="C655"/>
      <c r="D655"/>
      <c r="E655"/>
      <c r="F655"/>
      <c r="G655"/>
      <c r="H655"/>
      <c r="I655" s="17"/>
      <c r="J655" s="17"/>
      <c r="K655"/>
      <c r="L655"/>
      <c r="M655"/>
      <c r="N655"/>
    </row>
    <row r="656" spans="3:14" ht="12.75">
      <c r="C656"/>
      <c r="D656"/>
      <c r="E656"/>
      <c r="F656"/>
      <c r="G656"/>
      <c r="H656"/>
      <c r="I656" s="17"/>
      <c r="J656" s="17"/>
      <c r="K656"/>
      <c r="L656"/>
      <c r="M656"/>
      <c r="N656"/>
    </row>
    <row r="657" spans="3:14" ht="12.75">
      <c r="C657"/>
      <c r="D657"/>
      <c r="E657"/>
      <c r="F657"/>
      <c r="G657"/>
      <c r="H657"/>
      <c r="I657" s="17"/>
      <c r="J657" s="17"/>
      <c r="K657"/>
      <c r="L657"/>
      <c r="M657"/>
      <c r="N657"/>
    </row>
    <row r="658" spans="3:14" ht="12.75">
      <c r="C658"/>
      <c r="D658"/>
      <c r="E658"/>
      <c r="F658"/>
      <c r="G658"/>
      <c r="H658"/>
      <c r="I658" s="17"/>
      <c r="J658" s="17"/>
      <c r="K658"/>
      <c r="L658"/>
      <c r="M658"/>
      <c r="N658"/>
    </row>
    <row r="659" spans="3:14" ht="12.75">
      <c r="C659"/>
      <c r="D659"/>
      <c r="E659"/>
      <c r="F659"/>
      <c r="G659"/>
      <c r="H659"/>
      <c r="I659" s="17"/>
      <c r="J659" s="17"/>
      <c r="K659"/>
      <c r="L659"/>
      <c r="M659"/>
      <c r="N659"/>
    </row>
    <row r="660" spans="3:14" ht="12.75">
      <c r="C660"/>
      <c r="D660"/>
      <c r="E660"/>
      <c r="F660"/>
      <c r="G660"/>
      <c r="H660"/>
      <c r="I660" s="17"/>
      <c r="J660" s="17"/>
      <c r="K660"/>
      <c r="L660"/>
      <c r="M660"/>
      <c r="N660"/>
    </row>
    <row r="661" spans="3:14" ht="12.75">
      <c r="C661"/>
      <c r="D661"/>
      <c r="E661"/>
      <c r="F661"/>
      <c r="G661"/>
      <c r="H661"/>
      <c r="I661" s="17"/>
      <c r="J661" s="17"/>
      <c r="K661"/>
      <c r="L661"/>
      <c r="M661"/>
      <c r="N661"/>
    </row>
    <row r="662" spans="3:14" ht="12.75">
      <c r="C662"/>
      <c r="D662"/>
      <c r="E662"/>
      <c r="F662"/>
      <c r="G662"/>
      <c r="H662"/>
      <c r="I662" s="17"/>
      <c r="J662" s="17"/>
      <c r="K662"/>
      <c r="L662"/>
      <c r="M662"/>
      <c r="N662"/>
    </row>
    <row r="663" spans="3:14" ht="12.75">
      <c r="C663"/>
      <c r="D663"/>
      <c r="E663"/>
      <c r="F663"/>
      <c r="G663"/>
      <c r="H663"/>
      <c r="I663" s="17"/>
      <c r="J663" s="17"/>
      <c r="K663"/>
      <c r="L663"/>
      <c r="M663"/>
      <c r="N663"/>
    </row>
    <row r="664" spans="3:14" ht="12.75">
      <c r="C664"/>
      <c r="D664"/>
      <c r="E664"/>
      <c r="F664"/>
      <c r="G664"/>
      <c r="H664"/>
      <c r="I664" s="17"/>
      <c r="J664" s="17"/>
      <c r="K664"/>
      <c r="L664"/>
      <c r="M664"/>
      <c r="N664"/>
    </row>
    <row r="665" spans="3:14" ht="12.75">
      <c r="C665"/>
      <c r="D665"/>
      <c r="E665"/>
      <c r="F665"/>
      <c r="G665"/>
      <c r="H665"/>
      <c r="I665" s="17"/>
      <c r="J665" s="17"/>
      <c r="K665"/>
      <c r="L665"/>
      <c r="M665"/>
      <c r="N665"/>
    </row>
    <row r="666" spans="3:14" ht="12.75">
      <c r="C666"/>
      <c r="D666"/>
      <c r="E666"/>
      <c r="F666"/>
      <c r="G666"/>
      <c r="H666"/>
      <c r="I666" s="17"/>
      <c r="J666" s="17"/>
      <c r="K666"/>
      <c r="L666"/>
      <c r="M666"/>
      <c r="N666"/>
    </row>
    <row r="667" spans="3:14" ht="12.75">
      <c r="C667"/>
      <c r="D667"/>
      <c r="E667"/>
      <c r="F667"/>
      <c r="G667"/>
      <c r="H667"/>
      <c r="I667" s="17"/>
      <c r="J667" s="17"/>
      <c r="K667"/>
      <c r="L667"/>
      <c r="M667"/>
      <c r="N667"/>
    </row>
    <row r="668" spans="3:14" ht="12.75">
      <c r="C668"/>
      <c r="D668"/>
      <c r="E668"/>
      <c r="F668"/>
      <c r="G668"/>
      <c r="H668"/>
      <c r="I668" s="17"/>
      <c r="J668" s="17"/>
      <c r="K668"/>
      <c r="L668"/>
      <c r="M668"/>
      <c r="N668"/>
    </row>
    <row r="669" spans="3:14" ht="12.75">
      <c r="C669"/>
      <c r="D669"/>
      <c r="E669"/>
      <c r="F669"/>
      <c r="G669"/>
      <c r="H669"/>
      <c r="I669" s="17"/>
      <c r="J669" s="17"/>
      <c r="K669"/>
      <c r="L669"/>
      <c r="M669"/>
      <c r="N669"/>
    </row>
    <row r="670" spans="3:14" ht="12.75">
      <c r="C670"/>
      <c r="D670"/>
      <c r="E670"/>
      <c r="F670"/>
      <c r="G670"/>
      <c r="H670"/>
      <c r="I670" s="17"/>
      <c r="J670" s="17"/>
      <c r="K670"/>
      <c r="L670"/>
      <c r="M670"/>
      <c r="N670"/>
    </row>
    <row r="671" spans="3:14" ht="12.75">
      <c r="C671"/>
      <c r="D671"/>
      <c r="E671"/>
      <c r="F671"/>
      <c r="G671"/>
      <c r="H671"/>
      <c r="I671" s="17"/>
      <c r="J671" s="17"/>
      <c r="K671"/>
      <c r="L671"/>
      <c r="M671"/>
      <c r="N671"/>
    </row>
    <row r="672" spans="3:14" ht="12.75">
      <c r="C672"/>
      <c r="D672"/>
      <c r="E672"/>
      <c r="F672"/>
      <c r="G672"/>
      <c r="H672"/>
      <c r="I672" s="17"/>
      <c r="J672" s="17"/>
      <c r="K672"/>
      <c r="L672"/>
      <c r="M672"/>
      <c r="N672"/>
    </row>
    <row r="673" spans="3:14" ht="12.75">
      <c r="C673"/>
      <c r="D673"/>
      <c r="E673"/>
      <c r="F673"/>
      <c r="G673"/>
      <c r="H673"/>
      <c r="I673" s="17"/>
      <c r="J673" s="17"/>
      <c r="K673"/>
      <c r="L673"/>
      <c r="M673"/>
      <c r="N673"/>
    </row>
    <row r="674" spans="3:14" ht="12.75">
      <c r="C674"/>
      <c r="D674"/>
      <c r="E674"/>
      <c r="F674"/>
      <c r="G674"/>
      <c r="H674"/>
      <c r="I674" s="17"/>
      <c r="J674" s="17"/>
      <c r="K674"/>
      <c r="L674"/>
      <c r="M674"/>
      <c r="N674"/>
    </row>
    <row r="675" spans="3:14" ht="12.75">
      <c r="C675"/>
      <c r="D675"/>
      <c r="E675"/>
      <c r="F675"/>
      <c r="G675"/>
      <c r="H675"/>
      <c r="I675" s="17"/>
      <c r="J675" s="17"/>
      <c r="K675"/>
      <c r="L675"/>
      <c r="M675"/>
      <c r="N675"/>
    </row>
    <row r="676" spans="3:14" ht="12.75">
      <c r="C676"/>
      <c r="D676"/>
      <c r="E676"/>
      <c r="F676"/>
      <c r="G676"/>
      <c r="H676"/>
      <c r="I676" s="17"/>
      <c r="J676" s="17"/>
      <c r="K676"/>
      <c r="L676"/>
      <c r="M676"/>
      <c r="N676"/>
    </row>
    <row r="677" spans="3:14" ht="12.75">
      <c r="C677"/>
      <c r="D677"/>
      <c r="E677"/>
      <c r="F677"/>
      <c r="G677"/>
      <c r="H677"/>
      <c r="I677" s="17"/>
      <c r="J677" s="17"/>
      <c r="K677"/>
      <c r="L677"/>
      <c r="M677"/>
      <c r="N677"/>
    </row>
    <row r="678" spans="3:14" ht="12.75">
      <c r="C678"/>
      <c r="D678"/>
      <c r="E678"/>
      <c r="F678"/>
      <c r="G678"/>
      <c r="H678"/>
      <c r="I678" s="17"/>
      <c r="J678" s="17"/>
      <c r="K678"/>
      <c r="L678"/>
      <c r="M678"/>
      <c r="N678"/>
    </row>
    <row r="679" spans="3:14" ht="12.75">
      <c r="C679"/>
      <c r="D679"/>
      <c r="E679"/>
      <c r="F679"/>
      <c r="G679"/>
      <c r="H679"/>
      <c r="I679" s="17"/>
      <c r="J679" s="17"/>
      <c r="K679"/>
      <c r="L679"/>
      <c r="M679"/>
      <c r="N679"/>
    </row>
    <row r="680" spans="3:14" ht="12.75">
      <c r="C680"/>
      <c r="D680"/>
      <c r="E680"/>
      <c r="F680"/>
      <c r="G680"/>
      <c r="H680"/>
      <c r="I680" s="17"/>
      <c r="J680" s="17"/>
      <c r="K680"/>
      <c r="L680"/>
      <c r="M680"/>
      <c r="N680"/>
    </row>
    <row r="681" spans="3:14" ht="12.75">
      <c r="C681"/>
      <c r="D681"/>
      <c r="E681"/>
      <c r="F681"/>
      <c r="G681"/>
      <c r="H681"/>
      <c r="I681" s="17"/>
      <c r="J681" s="17"/>
      <c r="K681"/>
      <c r="L681"/>
      <c r="M681"/>
      <c r="N681"/>
    </row>
    <row r="682" spans="3:14" ht="12.75">
      <c r="C682"/>
      <c r="D682"/>
      <c r="E682"/>
      <c r="F682"/>
      <c r="G682"/>
      <c r="H682"/>
      <c r="I682" s="17"/>
      <c r="J682" s="17"/>
      <c r="K682"/>
      <c r="L682"/>
      <c r="M682"/>
      <c r="N682"/>
    </row>
    <row r="683" spans="3:14" ht="12.75">
      <c r="C683"/>
      <c r="D683"/>
      <c r="E683"/>
      <c r="F683"/>
      <c r="G683"/>
      <c r="H683"/>
      <c r="I683" s="17"/>
      <c r="J683" s="17"/>
      <c r="K683"/>
      <c r="L683"/>
      <c r="M683"/>
      <c r="N683"/>
    </row>
    <row r="684" spans="3:14" ht="12.75">
      <c r="C684"/>
      <c r="D684"/>
      <c r="E684"/>
      <c r="F684"/>
      <c r="G684"/>
      <c r="H684"/>
      <c r="I684" s="17"/>
      <c r="J684" s="17"/>
      <c r="K684"/>
      <c r="L684"/>
      <c r="M684"/>
      <c r="N684"/>
    </row>
    <row r="685" spans="3:14" ht="12.75">
      <c r="C685"/>
      <c r="D685"/>
      <c r="E685"/>
      <c r="F685"/>
      <c r="G685"/>
      <c r="H685"/>
      <c r="I685" s="17"/>
      <c r="J685" s="17"/>
      <c r="K685"/>
      <c r="L685"/>
      <c r="M685"/>
      <c r="N685"/>
    </row>
    <row r="686" spans="3:14" ht="12.75">
      <c r="C686"/>
      <c r="D686"/>
      <c r="E686"/>
      <c r="F686"/>
      <c r="G686"/>
      <c r="H686"/>
      <c r="I686" s="17"/>
      <c r="J686" s="17"/>
      <c r="K686"/>
      <c r="L686"/>
      <c r="M686"/>
      <c r="N686"/>
    </row>
    <row r="687" spans="3:14" ht="12.75">
      <c r="C687"/>
      <c r="D687"/>
      <c r="E687"/>
      <c r="F687"/>
      <c r="G687"/>
      <c r="H687"/>
      <c r="I687" s="17"/>
      <c r="J687" s="17"/>
      <c r="K687"/>
      <c r="L687"/>
      <c r="M687"/>
      <c r="N687"/>
    </row>
    <row r="688" spans="3:14" ht="12.75">
      <c r="C688"/>
      <c r="D688"/>
      <c r="E688"/>
      <c r="F688"/>
      <c r="G688"/>
      <c r="H688"/>
      <c r="I688" s="17"/>
      <c r="J688" s="17"/>
      <c r="K688"/>
      <c r="L688"/>
      <c r="M688"/>
      <c r="N688"/>
    </row>
    <row r="689" spans="3:14" ht="12.75">
      <c r="C689"/>
      <c r="D689"/>
      <c r="E689"/>
      <c r="F689"/>
      <c r="G689"/>
      <c r="H689"/>
      <c r="I689" s="17"/>
      <c r="J689" s="17"/>
      <c r="K689"/>
      <c r="L689"/>
      <c r="M689"/>
      <c r="N689"/>
    </row>
    <row r="690" spans="3:14" ht="12.75">
      <c r="C690"/>
      <c r="D690"/>
      <c r="E690"/>
      <c r="F690"/>
      <c r="G690"/>
      <c r="H690"/>
      <c r="I690" s="17"/>
      <c r="J690" s="17"/>
      <c r="K690"/>
      <c r="L690"/>
      <c r="M690"/>
      <c r="N690"/>
    </row>
    <row r="691" spans="3:14" ht="12.75">
      <c r="C691"/>
      <c r="D691"/>
      <c r="E691"/>
      <c r="F691"/>
      <c r="G691"/>
      <c r="H691"/>
      <c r="I691" s="17"/>
      <c r="J691" s="17"/>
      <c r="K691"/>
      <c r="L691"/>
      <c r="M691"/>
      <c r="N691"/>
    </row>
    <row r="692" spans="3:14" ht="12.75">
      <c r="C692"/>
      <c r="D692"/>
      <c r="E692"/>
      <c r="F692"/>
      <c r="G692"/>
      <c r="H692"/>
      <c r="I692" s="17"/>
      <c r="J692" s="17"/>
      <c r="K692"/>
      <c r="L692"/>
      <c r="M692"/>
      <c r="N692"/>
    </row>
    <row r="693" spans="3:14" ht="12.75">
      <c r="C693"/>
      <c r="D693"/>
      <c r="E693"/>
      <c r="F693"/>
      <c r="G693"/>
      <c r="H693"/>
      <c r="I693" s="17"/>
      <c r="J693" s="17"/>
      <c r="K693"/>
      <c r="L693"/>
      <c r="M693"/>
      <c r="N693"/>
    </row>
    <row r="694" spans="3:14" ht="12.75">
      <c r="C694"/>
      <c r="D694"/>
      <c r="E694"/>
      <c r="F694"/>
      <c r="G694"/>
      <c r="H694"/>
      <c r="I694" s="17"/>
      <c r="J694" s="17"/>
      <c r="K694"/>
      <c r="L694"/>
      <c r="M694"/>
      <c r="N694"/>
    </row>
    <row r="695" spans="3:14" ht="12.75">
      <c r="C695"/>
      <c r="D695"/>
      <c r="E695"/>
      <c r="F695"/>
      <c r="G695"/>
      <c r="H695"/>
      <c r="I695" s="17"/>
      <c r="J695" s="17"/>
      <c r="K695"/>
      <c r="L695"/>
      <c r="M695"/>
      <c r="N695"/>
    </row>
    <row r="696" spans="3:14" ht="12.75">
      <c r="C696"/>
      <c r="D696"/>
      <c r="E696"/>
      <c r="F696"/>
      <c r="G696"/>
      <c r="H696"/>
      <c r="I696" s="17"/>
      <c r="J696" s="17"/>
      <c r="K696"/>
      <c r="L696"/>
      <c r="M696"/>
      <c r="N696"/>
    </row>
    <row r="697" spans="3:14" ht="12.75">
      <c r="C697"/>
      <c r="D697"/>
      <c r="E697"/>
      <c r="F697"/>
      <c r="G697"/>
      <c r="H697"/>
      <c r="I697" s="17"/>
      <c r="J697" s="17"/>
      <c r="K697"/>
      <c r="L697"/>
      <c r="M697"/>
      <c r="N697"/>
    </row>
    <row r="698" spans="3:14" ht="12.75">
      <c r="C698"/>
      <c r="D698"/>
      <c r="E698"/>
      <c r="F698"/>
      <c r="G698"/>
      <c r="H698"/>
      <c r="I698" s="17"/>
      <c r="J698" s="17"/>
      <c r="K698"/>
      <c r="L698"/>
      <c r="M698"/>
      <c r="N698"/>
    </row>
    <row r="699" spans="3:14" ht="12.75">
      <c r="C699"/>
      <c r="D699"/>
      <c r="E699"/>
      <c r="F699"/>
      <c r="G699"/>
      <c r="H699"/>
      <c r="I699" s="17"/>
      <c r="J699" s="17"/>
      <c r="K699"/>
      <c r="L699"/>
      <c r="M699"/>
      <c r="N699"/>
    </row>
    <row r="700" spans="3:14" ht="12.75">
      <c r="C700"/>
      <c r="D700"/>
      <c r="E700"/>
      <c r="F700"/>
      <c r="G700"/>
      <c r="H700"/>
      <c r="I700" s="17"/>
      <c r="J700" s="17"/>
      <c r="K700"/>
      <c r="L700"/>
      <c r="M700"/>
      <c r="N700"/>
    </row>
    <row r="701" spans="3:14" ht="12.75">
      <c r="C701"/>
      <c r="D701"/>
      <c r="E701"/>
      <c r="F701"/>
      <c r="G701"/>
      <c r="H701"/>
      <c r="I701" s="17"/>
      <c r="J701" s="17"/>
      <c r="K701"/>
      <c r="L701"/>
      <c r="M701"/>
      <c r="N701"/>
    </row>
    <row r="702" spans="3:14" ht="12.75">
      <c r="C702"/>
      <c r="D702"/>
      <c r="E702"/>
      <c r="F702"/>
      <c r="G702"/>
      <c r="H702"/>
      <c r="I702" s="17"/>
      <c r="J702" s="17"/>
      <c r="K702"/>
      <c r="L702"/>
      <c r="M702"/>
      <c r="N702"/>
    </row>
    <row r="703" spans="3:14" ht="12.75">
      <c r="C703"/>
      <c r="D703"/>
      <c r="E703"/>
      <c r="F703"/>
      <c r="G703"/>
      <c r="H703"/>
      <c r="I703" s="17"/>
      <c r="J703" s="17"/>
      <c r="K703"/>
      <c r="L703"/>
      <c r="M703"/>
      <c r="N703"/>
    </row>
    <row r="704" spans="3:14" ht="12.75">
      <c r="C704"/>
      <c r="D704"/>
      <c r="E704"/>
      <c r="F704"/>
      <c r="G704"/>
      <c r="H704"/>
      <c r="I704" s="17"/>
      <c r="J704" s="17"/>
      <c r="K704"/>
      <c r="L704"/>
      <c r="M704"/>
      <c r="N704"/>
    </row>
    <row r="705" spans="3:14" ht="12.75">
      <c r="C705"/>
      <c r="D705"/>
      <c r="E705"/>
      <c r="F705"/>
      <c r="G705"/>
      <c r="H705"/>
      <c r="I705" s="17"/>
      <c r="J705" s="17"/>
      <c r="K705"/>
      <c r="L705"/>
      <c r="M705"/>
      <c r="N705"/>
    </row>
    <row r="706" spans="3:14" ht="12.75">
      <c r="C706"/>
      <c r="D706"/>
      <c r="E706"/>
      <c r="F706"/>
      <c r="G706"/>
      <c r="H706"/>
      <c r="I706" s="17"/>
      <c r="J706" s="17"/>
      <c r="K706"/>
      <c r="L706"/>
      <c r="M706"/>
      <c r="N706"/>
    </row>
    <row r="707" spans="3:14" ht="12.75">
      <c r="C707"/>
      <c r="D707"/>
      <c r="E707"/>
      <c r="F707"/>
      <c r="G707"/>
      <c r="H707"/>
      <c r="I707" s="17"/>
      <c r="J707" s="17"/>
      <c r="K707"/>
      <c r="L707"/>
      <c r="M707"/>
      <c r="N707"/>
    </row>
    <row r="708" spans="3:14" ht="12.75">
      <c r="C708"/>
      <c r="D708"/>
      <c r="E708"/>
      <c r="F708"/>
      <c r="G708"/>
      <c r="H708"/>
      <c r="I708" s="17"/>
      <c r="J708" s="17"/>
      <c r="K708"/>
      <c r="L708"/>
      <c r="M708"/>
      <c r="N708"/>
    </row>
    <row r="709" spans="3:14" ht="12.75">
      <c r="C709"/>
      <c r="D709"/>
      <c r="E709"/>
      <c r="F709"/>
      <c r="G709"/>
      <c r="H709"/>
      <c r="I709" s="17"/>
      <c r="J709" s="17"/>
      <c r="K709"/>
      <c r="L709"/>
      <c r="M709"/>
      <c r="N709"/>
    </row>
    <row r="710" spans="3:14" ht="12.75">
      <c r="C710"/>
      <c r="D710"/>
      <c r="E710"/>
      <c r="F710"/>
      <c r="G710"/>
      <c r="H710"/>
      <c r="I710" s="17"/>
      <c r="J710" s="17"/>
      <c r="K710"/>
      <c r="L710"/>
      <c r="M710"/>
      <c r="N710"/>
    </row>
    <row r="711" spans="3:14" ht="12.75">
      <c r="C711"/>
      <c r="D711"/>
      <c r="E711"/>
      <c r="F711"/>
      <c r="G711"/>
      <c r="H711"/>
      <c r="I711" s="17"/>
      <c r="J711" s="17"/>
      <c r="K711"/>
      <c r="L711"/>
      <c r="M711"/>
      <c r="N711"/>
    </row>
    <row r="712" spans="3:14" ht="12.75">
      <c r="C712"/>
      <c r="D712"/>
      <c r="E712"/>
      <c r="F712"/>
      <c r="G712"/>
      <c r="H712"/>
      <c r="I712" s="17"/>
      <c r="J712" s="17"/>
      <c r="K712"/>
      <c r="L712"/>
      <c r="M712"/>
      <c r="N712"/>
    </row>
    <row r="713" spans="3:14" ht="12.75">
      <c r="C713"/>
      <c r="D713"/>
      <c r="E713"/>
      <c r="F713"/>
      <c r="G713"/>
      <c r="H713"/>
      <c r="I713" s="17"/>
      <c r="J713" s="17"/>
      <c r="K713"/>
      <c r="L713"/>
      <c r="M713"/>
      <c r="N713"/>
    </row>
    <row r="714" spans="3:14" ht="12.75">
      <c r="C714"/>
      <c r="D714"/>
      <c r="E714"/>
      <c r="F714"/>
      <c r="G714"/>
      <c r="H714"/>
      <c r="I714" s="17"/>
      <c r="J714" s="17"/>
      <c r="K714"/>
      <c r="L714"/>
      <c r="M714"/>
      <c r="N714"/>
    </row>
    <row r="715" spans="3:14" ht="12.75">
      <c r="C715"/>
      <c r="D715"/>
      <c r="E715"/>
      <c r="F715"/>
      <c r="G715"/>
      <c r="H715"/>
      <c r="I715" s="17"/>
      <c r="J715" s="17"/>
      <c r="K715"/>
      <c r="L715"/>
      <c r="M715"/>
      <c r="N715"/>
    </row>
    <row r="716" spans="3:14" ht="12.75">
      <c r="C716"/>
      <c r="D716"/>
      <c r="E716"/>
      <c r="F716"/>
      <c r="G716"/>
      <c r="H716"/>
      <c r="I716" s="17"/>
      <c r="J716" s="17"/>
      <c r="K716"/>
      <c r="L716"/>
      <c r="M716"/>
      <c r="N716"/>
    </row>
    <row r="717" spans="3:14" ht="12.75">
      <c r="C717"/>
      <c r="D717"/>
      <c r="E717"/>
      <c r="F717"/>
      <c r="G717"/>
      <c r="H717"/>
      <c r="I717" s="17"/>
      <c r="J717" s="17"/>
      <c r="K717"/>
      <c r="L717"/>
      <c r="M717"/>
      <c r="N717"/>
    </row>
    <row r="718" spans="3:14" ht="12.75">
      <c r="C718"/>
      <c r="D718"/>
      <c r="E718"/>
      <c r="F718"/>
      <c r="G718"/>
      <c r="H718"/>
      <c r="I718" s="17"/>
      <c r="J718" s="17"/>
      <c r="K718"/>
      <c r="L718"/>
      <c r="M718"/>
      <c r="N718"/>
    </row>
    <row r="719" spans="3:14" ht="12.75">
      <c r="C719"/>
      <c r="D719"/>
      <c r="E719"/>
      <c r="F719"/>
      <c r="G719"/>
      <c r="H719"/>
      <c r="I719" s="17"/>
      <c r="J719" s="17"/>
      <c r="K719"/>
      <c r="L719"/>
      <c r="M719"/>
      <c r="N719"/>
    </row>
    <row r="720" spans="3:14" ht="12.75">
      <c r="C720"/>
      <c r="D720"/>
      <c r="E720"/>
      <c r="F720"/>
      <c r="G720"/>
      <c r="H720"/>
      <c r="I720" s="17"/>
      <c r="J720" s="17"/>
      <c r="K720"/>
      <c r="L720"/>
      <c r="M720"/>
      <c r="N720"/>
    </row>
    <row r="721" spans="3:14" ht="12.75">
      <c r="C721"/>
      <c r="D721"/>
      <c r="E721"/>
      <c r="F721"/>
      <c r="G721"/>
      <c r="H721"/>
      <c r="I721" s="17"/>
      <c r="J721" s="17"/>
      <c r="K721"/>
      <c r="L721"/>
      <c r="M721"/>
      <c r="N721"/>
    </row>
    <row r="722" spans="3:14" ht="12.75">
      <c r="C722"/>
      <c r="D722"/>
      <c r="E722"/>
      <c r="F722"/>
      <c r="G722"/>
      <c r="H722"/>
      <c r="I722" s="17"/>
      <c r="J722" s="17"/>
      <c r="K722"/>
      <c r="L722"/>
      <c r="M722"/>
      <c r="N722"/>
    </row>
    <row r="723" spans="3:14" ht="12.75">
      <c r="C723"/>
      <c r="D723"/>
      <c r="E723"/>
      <c r="F723"/>
      <c r="G723"/>
      <c r="H723"/>
      <c r="I723" s="17"/>
      <c r="J723" s="17"/>
      <c r="K723"/>
      <c r="L723"/>
      <c r="M723"/>
      <c r="N723"/>
    </row>
    <row r="724" spans="3:14" ht="12.75">
      <c r="C724"/>
      <c r="D724"/>
      <c r="E724"/>
      <c r="F724"/>
      <c r="G724"/>
      <c r="H724"/>
      <c r="I724" s="17"/>
      <c r="J724" s="17"/>
      <c r="K724"/>
      <c r="L724"/>
      <c r="M724"/>
      <c r="N724"/>
    </row>
    <row r="725" spans="3:14" ht="12.75">
      <c r="C725"/>
      <c r="D725"/>
      <c r="E725"/>
      <c r="F725"/>
      <c r="G725"/>
      <c r="H725"/>
      <c r="I725" s="17"/>
      <c r="J725" s="17"/>
      <c r="K725"/>
      <c r="L725"/>
      <c r="M725"/>
      <c r="N725"/>
    </row>
    <row r="726" spans="3:14" ht="12.75">
      <c r="C726"/>
      <c r="D726"/>
      <c r="E726"/>
      <c r="F726"/>
      <c r="G726"/>
      <c r="H726"/>
      <c r="I726" s="17"/>
      <c r="J726" s="17"/>
      <c r="K726"/>
      <c r="L726"/>
      <c r="M726"/>
      <c r="N726"/>
    </row>
    <row r="727" spans="3:14" ht="12.75">
      <c r="C727"/>
      <c r="D727"/>
      <c r="E727"/>
      <c r="F727"/>
      <c r="G727"/>
      <c r="H727"/>
      <c r="I727" s="17"/>
      <c r="J727" s="17"/>
      <c r="K727"/>
      <c r="L727"/>
      <c r="M727"/>
      <c r="N727"/>
    </row>
    <row r="728" spans="3:14" ht="12.75">
      <c r="C728"/>
      <c r="D728"/>
      <c r="E728"/>
      <c r="F728"/>
      <c r="G728"/>
      <c r="H728"/>
      <c r="I728" s="17"/>
      <c r="J728" s="17"/>
      <c r="K728"/>
      <c r="L728"/>
      <c r="M728"/>
      <c r="N728"/>
    </row>
    <row r="729" spans="3:14" ht="12.75">
      <c r="C729"/>
      <c r="D729"/>
      <c r="E729"/>
      <c r="F729"/>
      <c r="G729"/>
      <c r="H729"/>
      <c r="I729" s="17"/>
      <c r="J729" s="17"/>
      <c r="K729"/>
      <c r="L729"/>
      <c r="M729"/>
      <c r="N729"/>
    </row>
    <row r="730" spans="3:14" ht="12.75">
      <c r="C730"/>
      <c r="D730"/>
      <c r="E730"/>
      <c r="F730"/>
      <c r="G730"/>
      <c r="H730"/>
      <c r="I730" s="17"/>
      <c r="J730" s="17"/>
      <c r="K730"/>
      <c r="L730"/>
      <c r="M730"/>
      <c r="N730"/>
    </row>
    <row r="731" spans="3:14" ht="12.75">
      <c r="C731"/>
      <c r="D731"/>
      <c r="E731"/>
      <c r="F731"/>
      <c r="G731"/>
      <c r="H731"/>
      <c r="I731" s="17"/>
      <c r="J731" s="17"/>
      <c r="K731"/>
      <c r="L731"/>
      <c r="M731"/>
      <c r="N731"/>
    </row>
    <row r="732" spans="3:14" ht="12.75">
      <c r="C732"/>
      <c r="D732"/>
      <c r="E732"/>
      <c r="F732"/>
      <c r="G732"/>
      <c r="H732"/>
      <c r="I732" s="17"/>
      <c r="J732" s="17"/>
      <c r="K732"/>
      <c r="L732"/>
      <c r="M732"/>
      <c r="N732"/>
    </row>
    <row r="733" spans="3:14" ht="12.75">
      <c r="C733"/>
      <c r="D733"/>
      <c r="E733"/>
      <c r="F733"/>
      <c r="G733"/>
      <c r="H733"/>
      <c r="I733" s="17"/>
      <c r="J733" s="17"/>
      <c r="K733"/>
      <c r="L733"/>
      <c r="M733"/>
      <c r="N733"/>
    </row>
    <row r="734" spans="3:14" ht="12.75">
      <c r="C734"/>
      <c r="D734"/>
      <c r="E734"/>
      <c r="F734"/>
      <c r="G734"/>
      <c r="H734"/>
      <c r="I734" s="17"/>
      <c r="J734" s="17"/>
      <c r="K734"/>
      <c r="L734"/>
      <c r="M734"/>
      <c r="N734"/>
    </row>
    <row r="735" spans="3:14" ht="12.75">
      <c r="C735"/>
      <c r="D735"/>
      <c r="E735"/>
      <c r="F735"/>
      <c r="G735"/>
      <c r="H735"/>
      <c r="I735" s="17"/>
      <c r="J735" s="17"/>
      <c r="K735"/>
      <c r="L735"/>
      <c r="M735"/>
      <c r="N735"/>
    </row>
    <row r="736" spans="3:14" ht="12.75">
      <c r="C736"/>
      <c r="D736"/>
      <c r="E736"/>
      <c r="F736"/>
      <c r="G736"/>
      <c r="H736"/>
      <c r="I736" s="17"/>
      <c r="J736" s="17"/>
      <c r="K736"/>
      <c r="L736"/>
      <c r="M736"/>
      <c r="N736"/>
    </row>
    <row r="737" spans="3:14" ht="12.75">
      <c r="C737"/>
      <c r="D737"/>
      <c r="E737"/>
      <c r="F737"/>
      <c r="G737"/>
      <c r="H737"/>
      <c r="I737" s="17"/>
      <c r="J737" s="17"/>
      <c r="K737"/>
      <c r="L737"/>
      <c r="M737"/>
      <c r="N737"/>
    </row>
    <row r="738" spans="3:14" ht="12.75">
      <c r="C738"/>
      <c r="D738"/>
      <c r="E738"/>
      <c r="F738"/>
      <c r="G738"/>
      <c r="H738"/>
      <c r="I738" s="17"/>
      <c r="J738" s="17"/>
      <c r="K738"/>
      <c r="L738"/>
      <c r="M738"/>
      <c r="N738"/>
    </row>
    <row r="739" spans="3:14" ht="12.75">
      <c r="C739"/>
      <c r="D739"/>
      <c r="E739"/>
      <c r="F739"/>
      <c r="G739"/>
      <c r="H739"/>
      <c r="I739" s="17"/>
      <c r="J739" s="17"/>
      <c r="K739"/>
      <c r="L739"/>
      <c r="M739"/>
      <c r="N739"/>
    </row>
    <row r="740" spans="3:14" ht="12.75">
      <c r="C740"/>
      <c r="D740"/>
      <c r="E740"/>
      <c r="F740"/>
      <c r="G740"/>
      <c r="H740"/>
      <c r="I740" s="17"/>
      <c r="J740" s="17"/>
      <c r="K740"/>
      <c r="L740"/>
      <c r="M740"/>
      <c r="N740"/>
    </row>
    <row r="741" spans="3:14" ht="12.75">
      <c r="C741"/>
      <c r="D741"/>
      <c r="E741"/>
      <c r="F741"/>
      <c r="G741"/>
      <c r="H741"/>
      <c r="I741" s="17"/>
      <c r="J741" s="17"/>
      <c r="K741"/>
      <c r="L741"/>
      <c r="M741"/>
      <c r="N741"/>
    </row>
    <row r="742" spans="3:14" ht="12.75">
      <c r="C742"/>
      <c r="D742"/>
      <c r="E742"/>
      <c r="F742"/>
      <c r="G742"/>
      <c r="H742"/>
      <c r="I742" s="17"/>
      <c r="J742" s="17"/>
      <c r="K742"/>
      <c r="L742"/>
      <c r="M742"/>
      <c r="N742"/>
    </row>
    <row r="743" spans="3:14" ht="12.75">
      <c r="C743"/>
      <c r="D743"/>
      <c r="E743"/>
      <c r="F743"/>
      <c r="G743"/>
      <c r="H743"/>
      <c r="I743" s="17"/>
      <c r="J743" s="17"/>
      <c r="K743"/>
      <c r="L743"/>
      <c r="M743"/>
      <c r="N743"/>
    </row>
    <row r="744" spans="3:14" ht="12.75">
      <c r="C744"/>
      <c r="D744"/>
      <c r="E744"/>
      <c r="F744"/>
      <c r="G744"/>
      <c r="H744"/>
      <c r="I744" s="17"/>
      <c r="J744" s="17"/>
      <c r="K744"/>
      <c r="L744"/>
      <c r="M744"/>
      <c r="N744"/>
    </row>
    <row r="745" spans="3:14" ht="12.75">
      <c r="C745"/>
      <c r="D745"/>
      <c r="E745"/>
      <c r="F745"/>
      <c r="G745"/>
      <c r="H745"/>
      <c r="I745" s="17"/>
      <c r="J745" s="17"/>
      <c r="K745"/>
      <c r="L745"/>
      <c r="M745"/>
      <c r="N745"/>
    </row>
    <row r="746" spans="3:14" ht="12.75">
      <c r="C746"/>
      <c r="D746"/>
      <c r="E746"/>
      <c r="F746"/>
      <c r="G746"/>
      <c r="H746"/>
      <c r="I746" s="17"/>
      <c r="J746" s="17"/>
      <c r="K746"/>
      <c r="L746"/>
      <c r="M746"/>
      <c r="N746"/>
    </row>
    <row r="747" spans="3:14" ht="12.75">
      <c r="C747"/>
      <c r="D747"/>
      <c r="E747"/>
      <c r="F747"/>
      <c r="G747"/>
      <c r="H747"/>
      <c r="I747" s="17"/>
      <c r="J747" s="17"/>
      <c r="K747"/>
      <c r="L747"/>
      <c r="M747"/>
      <c r="N747"/>
    </row>
    <row r="748" spans="3:14" ht="12.75">
      <c r="C748"/>
      <c r="D748"/>
      <c r="E748"/>
      <c r="F748"/>
      <c r="G748"/>
      <c r="H748"/>
      <c r="I748" s="17"/>
      <c r="J748" s="17"/>
      <c r="K748"/>
      <c r="L748"/>
      <c r="M748"/>
      <c r="N748"/>
    </row>
    <row r="749" spans="3:14" ht="12.75">
      <c r="C749"/>
      <c r="D749"/>
      <c r="E749"/>
      <c r="F749"/>
      <c r="G749"/>
      <c r="H749"/>
      <c r="I749" s="17"/>
      <c r="J749" s="17"/>
      <c r="K749"/>
      <c r="L749"/>
      <c r="M749"/>
      <c r="N749"/>
    </row>
    <row r="750" spans="3:14" ht="12.75">
      <c r="C750"/>
      <c r="D750"/>
      <c r="E750"/>
      <c r="F750"/>
      <c r="G750"/>
      <c r="H750"/>
      <c r="I750" s="17"/>
      <c r="J750" s="17"/>
      <c r="K750"/>
      <c r="L750"/>
      <c r="M750"/>
      <c r="N750"/>
    </row>
    <row r="751" spans="3:14" ht="12.75">
      <c r="C751"/>
      <c r="D751"/>
      <c r="E751"/>
      <c r="F751"/>
      <c r="G751"/>
      <c r="H751"/>
      <c r="I751" s="17"/>
      <c r="J751" s="17"/>
      <c r="K751"/>
      <c r="L751"/>
      <c r="M751"/>
      <c r="N751"/>
    </row>
    <row r="752" spans="3:14" ht="12.75">
      <c r="C752"/>
      <c r="D752"/>
      <c r="E752"/>
      <c r="F752"/>
      <c r="G752"/>
      <c r="H752"/>
      <c r="I752" s="17"/>
      <c r="J752" s="17"/>
      <c r="K752"/>
      <c r="L752"/>
      <c r="M752"/>
      <c r="N752"/>
    </row>
    <row r="753" spans="3:14" ht="12.75">
      <c r="C753"/>
      <c r="D753"/>
      <c r="E753"/>
      <c r="F753"/>
      <c r="G753"/>
      <c r="H753"/>
      <c r="I753" s="17"/>
      <c r="J753" s="17"/>
      <c r="K753"/>
      <c r="L753"/>
      <c r="M753"/>
      <c r="N753"/>
    </row>
    <row r="754" spans="3:14" ht="12.75">
      <c r="C754"/>
      <c r="D754"/>
      <c r="E754"/>
      <c r="F754"/>
      <c r="G754"/>
      <c r="H754"/>
      <c r="I754" s="17"/>
      <c r="J754" s="17"/>
      <c r="K754"/>
      <c r="L754"/>
      <c r="M754"/>
      <c r="N754"/>
    </row>
    <row r="755" spans="3:14" ht="12.75">
      <c r="C755"/>
      <c r="D755"/>
      <c r="E755"/>
      <c r="F755"/>
      <c r="G755"/>
      <c r="H755"/>
      <c r="I755" s="17"/>
      <c r="J755" s="17"/>
      <c r="K755"/>
      <c r="L755"/>
      <c r="M755"/>
      <c r="N755"/>
    </row>
    <row r="756" spans="3:14" ht="12.75">
      <c r="C756"/>
      <c r="D756"/>
      <c r="E756"/>
      <c r="F756"/>
      <c r="G756"/>
      <c r="H756"/>
      <c r="I756" s="17"/>
      <c r="J756" s="17"/>
      <c r="K756"/>
      <c r="L756"/>
      <c r="M756"/>
      <c r="N756"/>
    </row>
    <row r="757" spans="3:14" ht="12.75">
      <c r="C757"/>
      <c r="D757"/>
      <c r="E757"/>
      <c r="F757"/>
      <c r="G757"/>
      <c r="H757"/>
      <c r="I757" s="17"/>
      <c r="J757" s="17"/>
      <c r="K757"/>
      <c r="L757"/>
      <c r="M757"/>
      <c r="N757"/>
    </row>
    <row r="758" spans="3:14" ht="12.75">
      <c r="C758"/>
      <c r="D758"/>
      <c r="E758"/>
      <c r="F758"/>
      <c r="G758"/>
      <c r="H758"/>
      <c r="I758" s="17"/>
      <c r="J758" s="17"/>
      <c r="K758"/>
      <c r="L758"/>
      <c r="M758"/>
      <c r="N758"/>
    </row>
    <row r="759" spans="3:14" ht="12.75">
      <c r="C759"/>
      <c r="D759"/>
      <c r="E759"/>
      <c r="F759"/>
      <c r="G759"/>
      <c r="H759"/>
      <c r="I759" s="17"/>
      <c r="J759" s="17"/>
      <c r="K759"/>
      <c r="L759"/>
      <c r="M759"/>
      <c r="N759"/>
    </row>
    <row r="760" spans="3:14" ht="12.75">
      <c r="C760"/>
      <c r="D760"/>
      <c r="E760"/>
      <c r="F760"/>
      <c r="G760"/>
      <c r="H760"/>
      <c r="I760" s="17"/>
      <c r="J760" s="17"/>
      <c r="K760"/>
      <c r="L760"/>
      <c r="M760"/>
      <c r="N760"/>
    </row>
    <row r="761" spans="3:14" ht="12.75">
      <c r="C761"/>
      <c r="D761"/>
      <c r="E761"/>
      <c r="F761"/>
      <c r="G761"/>
      <c r="H761"/>
      <c r="I761" s="17"/>
      <c r="J761" s="17"/>
      <c r="K761"/>
      <c r="L761"/>
      <c r="M761"/>
      <c r="N761"/>
    </row>
    <row r="762" spans="3:14" ht="12.75">
      <c r="C762"/>
      <c r="D762"/>
      <c r="E762"/>
      <c r="F762"/>
      <c r="G762"/>
      <c r="H762"/>
      <c r="I762" s="17"/>
      <c r="J762" s="17"/>
      <c r="K762"/>
      <c r="L762"/>
      <c r="M762"/>
      <c r="N762"/>
    </row>
    <row r="763" spans="3:14" ht="12.75">
      <c r="C763"/>
      <c r="D763"/>
      <c r="E763"/>
      <c r="F763"/>
      <c r="G763"/>
      <c r="H763"/>
      <c r="I763" s="17"/>
      <c r="J763" s="17"/>
      <c r="K763"/>
      <c r="L763"/>
      <c r="M763"/>
      <c r="N763"/>
    </row>
    <row r="764" spans="3:14" ht="12.75">
      <c r="C764"/>
      <c r="D764"/>
      <c r="E764"/>
      <c r="F764"/>
      <c r="G764"/>
      <c r="H764"/>
      <c r="I764" s="17"/>
      <c r="J764" s="17"/>
      <c r="K764"/>
      <c r="L764"/>
      <c r="M764"/>
      <c r="N764"/>
    </row>
    <row r="765" spans="3:14" ht="12.75">
      <c r="C765"/>
      <c r="D765"/>
      <c r="E765"/>
      <c r="F765"/>
      <c r="G765"/>
      <c r="H765"/>
      <c r="I765" s="17"/>
      <c r="J765" s="17"/>
      <c r="K765"/>
      <c r="L765"/>
      <c r="M765"/>
      <c r="N765"/>
    </row>
    <row r="766" spans="3:14" ht="12.75">
      <c r="C766"/>
      <c r="D766"/>
      <c r="E766"/>
      <c r="F766"/>
      <c r="G766"/>
      <c r="H766"/>
      <c r="I766" s="17"/>
      <c r="J766" s="17"/>
      <c r="K766"/>
      <c r="L766"/>
      <c r="M766"/>
      <c r="N766"/>
    </row>
    <row r="767" spans="3:14" ht="12.75">
      <c r="C767"/>
      <c r="D767"/>
      <c r="E767"/>
      <c r="F767"/>
      <c r="G767"/>
      <c r="H767"/>
      <c r="I767" s="17"/>
      <c r="J767" s="17"/>
      <c r="K767"/>
      <c r="L767"/>
      <c r="M767"/>
      <c r="N767"/>
    </row>
    <row r="768" spans="3:14" ht="12.75">
      <c r="C768"/>
      <c r="D768"/>
      <c r="E768"/>
      <c r="F768"/>
      <c r="G768"/>
      <c r="H768"/>
      <c r="I768" s="17"/>
      <c r="J768" s="17"/>
      <c r="K768"/>
      <c r="L768"/>
      <c r="M768"/>
      <c r="N768"/>
    </row>
    <row r="769" spans="3:14" ht="12.75">
      <c r="C769"/>
      <c r="D769"/>
      <c r="E769"/>
      <c r="F769"/>
      <c r="G769"/>
      <c r="H769"/>
      <c r="I769" s="17"/>
      <c r="J769" s="17"/>
      <c r="K769"/>
      <c r="L769"/>
      <c r="M769"/>
      <c r="N769"/>
    </row>
    <row r="770" spans="3:14" ht="12.75">
      <c r="C770"/>
      <c r="D770"/>
      <c r="E770"/>
      <c r="F770"/>
      <c r="G770"/>
      <c r="H770"/>
      <c r="I770" s="17"/>
      <c r="J770" s="17"/>
      <c r="K770"/>
      <c r="L770"/>
      <c r="M770"/>
      <c r="N770"/>
    </row>
    <row r="771" spans="3:14" ht="12.75">
      <c r="C771"/>
      <c r="D771"/>
      <c r="E771"/>
      <c r="F771"/>
      <c r="G771"/>
      <c r="H771"/>
      <c r="I771" s="17"/>
      <c r="J771" s="17"/>
      <c r="K771"/>
      <c r="L771"/>
      <c r="M771"/>
      <c r="N771"/>
    </row>
    <row r="772" spans="3:14" ht="12.75">
      <c r="C772"/>
      <c r="D772"/>
      <c r="E772"/>
      <c r="F772"/>
      <c r="G772"/>
      <c r="H772"/>
      <c r="I772" s="17"/>
      <c r="J772" s="17"/>
      <c r="K772"/>
      <c r="L772"/>
      <c r="M772"/>
      <c r="N772"/>
    </row>
    <row r="773" spans="3:14" ht="12.75">
      <c r="C773"/>
      <c r="D773"/>
      <c r="E773"/>
      <c r="F773"/>
      <c r="G773"/>
      <c r="H773"/>
      <c r="I773" s="17"/>
      <c r="J773" s="17"/>
      <c r="K773"/>
      <c r="L773"/>
      <c r="M773"/>
      <c r="N773"/>
    </row>
    <row r="774" spans="3:14" ht="12.75">
      <c r="C774"/>
      <c r="D774"/>
      <c r="E774"/>
      <c r="F774"/>
      <c r="G774"/>
      <c r="H774"/>
      <c r="I774" s="17"/>
      <c r="J774" s="17"/>
      <c r="K774"/>
      <c r="L774"/>
      <c r="M774"/>
      <c r="N774"/>
    </row>
    <row r="775" spans="3:14" ht="12.75">
      <c r="C775"/>
      <c r="D775"/>
      <c r="E775"/>
      <c r="F775"/>
      <c r="G775"/>
      <c r="H775"/>
      <c r="I775" s="17"/>
      <c r="J775" s="17"/>
      <c r="K775"/>
      <c r="L775"/>
      <c r="M775"/>
      <c r="N775"/>
    </row>
    <row r="776" spans="3:14" ht="12.75">
      <c r="C776"/>
      <c r="D776"/>
      <c r="E776"/>
      <c r="F776"/>
      <c r="G776"/>
      <c r="H776"/>
      <c r="I776" s="17"/>
      <c r="J776" s="17"/>
      <c r="K776"/>
      <c r="L776"/>
      <c r="M776"/>
      <c r="N776"/>
    </row>
    <row r="777" spans="3:14" ht="12.75">
      <c r="C777"/>
      <c r="D777"/>
      <c r="E777"/>
      <c r="F777"/>
      <c r="G777"/>
      <c r="H777"/>
      <c r="I777" s="17"/>
      <c r="J777" s="17"/>
      <c r="K777"/>
      <c r="L777"/>
      <c r="M777"/>
      <c r="N777"/>
    </row>
    <row r="778" spans="3:14" ht="12.75">
      <c r="C778"/>
      <c r="D778"/>
      <c r="E778"/>
      <c r="F778"/>
      <c r="G778"/>
      <c r="H778"/>
      <c r="I778" s="17"/>
      <c r="J778" s="17"/>
      <c r="K778"/>
      <c r="L778"/>
      <c r="M778"/>
      <c r="N778"/>
    </row>
    <row r="779" spans="3:14" ht="12.75">
      <c r="C779"/>
      <c r="D779"/>
      <c r="E779"/>
      <c r="F779"/>
      <c r="G779"/>
      <c r="H779"/>
      <c r="I779" s="17"/>
      <c r="J779" s="17"/>
      <c r="K779"/>
      <c r="L779"/>
      <c r="M779"/>
      <c r="N779"/>
    </row>
    <row r="780" spans="3:14" ht="12.75">
      <c r="C780"/>
      <c r="D780"/>
      <c r="E780"/>
      <c r="F780"/>
      <c r="G780"/>
      <c r="H780"/>
      <c r="I780" s="17"/>
      <c r="J780" s="17"/>
      <c r="K780"/>
      <c r="L780"/>
      <c r="M780"/>
      <c r="N780"/>
    </row>
    <row r="781" spans="3:14" ht="12.75">
      <c r="C781"/>
      <c r="D781"/>
      <c r="E781"/>
      <c r="F781"/>
      <c r="G781"/>
      <c r="H781"/>
      <c r="I781" s="17"/>
      <c r="J781" s="17"/>
      <c r="K781"/>
      <c r="L781"/>
      <c r="M781"/>
      <c r="N781"/>
    </row>
    <row r="782" spans="3:14" ht="12.75">
      <c r="C782"/>
      <c r="D782"/>
      <c r="E782"/>
      <c r="F782"/>
      <c r="G782"/>
      <c r="H782"/>
      <c r="I782" s="17"/>
      <c r="J782" s="17"/>
      <c r="K782"/>
      <c r="L782"/>
      <c r="M782"/>
      <c r="N782"/>
    </row>
    <row r="783" spans="3:14" ht="12.75">
      <c r="C783"/>
      <c r="D783"/>
      <c r="E783"/>
      <c r="F783"/>
      <c r="G783"/>
      <c r="H783"/>
      <c r="I783" s="17"/>
      <c r="J783" s="17"/>
      <c r="K783"/>
      <c r="L783"/>
      <c r="M783"/>
      <c r="N783"/>
    </row>
    <row r="784" spans="3:14" ht="12.75">
      <c r="C784"/>
      <c r="D784"/>
      <c r="E784"/>
      <c r="F784"/>
      <c r="G784"/>
      <c r="H784"/>
      <c r="I784" s="17"/>
      <c r="J784" s="17"/>
      <c r="K784"/>
      <c r="L784"/>
      <c r="M784"/>
      <c r="N784"/>
    </row>
    <row r="785" spans="3:14" ht="12.75">
      <c r="C785"/>
      <c r="D785"/>
      <c r="E785"/>
      <c r="F785"/>
      <c r="G785"/>
      <c r="H785"/>
      <c r="I785" s="17"/>
      <c r="J785" s="17"/>
      <c r="K785"/>
      <c r="L785"/>
      <c r="M785"/>
      <c r="N785"/>
    </row>
    <row r="786" spans="3:14" ht="12.75">
      <c r="C786"/>
      <c r="D786"/>
      <c r="E786"/>
      <c r="F786"/>
      <c r="G786"/>
      <c r="H786"/>
      <c r="I786" s="17"/>
      <c r="J786" s="17"/>
      <c r="K786"/>
      <c r="L786"/>
      <c r="M786"/>
      <c r="N786"/>
    </row>
    <row r="787" spans="3:14" ht="12.75">
      <c r="C787"/>
      <c r="D787"/>
      <c r="E787"/>
      <c r="F787"/>
      <c r="G787"/>
      <c r="H787"/>
      <c r="I787" s="17"/>
      <c r="J787" s="17"/>
      <c r="K787"/>
      <c r="L787"/>
      <c r="M787"/>
      <c r="N787"/>
    </row>
    <row r="788" spans="3:14" ht="12.75">
      <c r="C788"/>
      <c r="D788"/>
      <c r="E788"/>
      <c r="F788"/>
      <c r="G788"/>
      <c r="H788"/>
      <c r="I788" s="17"/>
      <c r="J788" s="17"/>
      <c r="K788"/>
      <c r="L788"/>
      <c r="M788"/>
      <c r="N788"/>
    </row>
    <row r="789" spans="3:14" ht="12.75">
      <c r="C789"/>
      <c r="D789"/>
      <c r="E789"/>
      <c r="F789"/>
      <c r="G789"/>
      <c r="H789"/>
      <c r="I789" s="17"/>
      <c r="J789" s="17"/>
      <c r="K789"/>
      <c r="L789"/>
      <c r="M789"/>
      <c r="N789"/>
    </row>
    <row r="790" spans="3:14" ht="12.75">
      <c r="C790"/>
      <c r="D790"/>
      <c r="E790"/>
      <c r="F790"/>
      <c r="G790"/>
      <c r="H790"/>
      <c r="I790" s="17"/>
      <c r="J790" s="17"/>
      <c r="K790"/>
      <c r="L790"/>
      <c r="M790"/>
      <c r="N790"/>
    </row>
    <row r="791" spans="3:14" ht="12.75">
      <c r="C791"/>
      <c r="D791"/>
      <c r="E791"/>
      <c r="F791"/>
      <c r="G791"/>
      <c r="H791"/>
      <c r="I791" s="17"/>
      <c r="J791" s="17"/>
      <c r="K791"/>
      <c r="L791"/>
      <c r="M791"/>
      <c r="N791"/>
    </row>
    <row r="792" spans="3:14" ht="12.75">
      <c r="C792"/>
      <c r="D792"/>
      <c r="E792"/>
      <c r="F792"/>
      <c r="G792"/>
      <c r="H792"/>
      <c r="I792" s="17"/>
      <c r="J792" s="17"/>
      <c r="K792"/>
      <c r="L792"/>
      <c r="M792"/>
      <c r="N792"/>
    </row>
    <row r="793" spans="3:14" ht="12.75">
      <c r="C793"/>
      <c r="D793"/>
      <c r="E793"/>
      <c r="F793"/>
      <c r="G793"/>
      <c r="H793"/>
      <c r="I793" s="17"/>
      <c r="J793" s="17"/>
      <c r="K793"/>
      <c r="L793"/>
      <c r="M793"/>
      <c r="N793"/>
    </row>
    <row r="794" spans="3:14" ht="12.75">
      <c r="C794"/>
      <c r="D794"/>
      <c r="E794"/>
      <c r="F794"/>
      <c r="G794"/>
      <c r="H794"/>
      <c r="I794" s="17"/>
      <c r="J794" s="17"/>
      <c r="K794"/>
      <c r="L794"/>
      <c r="M794"/>
      <c r="N794"/>
    </row>
    <row r="795" spans="3:14" ht="12.75">
      <c r="C795"/>
      <c r="D795"/>
      <c r="E795"/>
      <c r="F795"/>
      <c r="G795"/>
      <c r="H795"/>
      <c r="I795" s="17"/>
      <c r="J795" s="17"/>
      <c r="K795"/>
      <c r="L795"/>
      <c r="M795"/>
      <c r="N795"/>
    </row>
    <row r="796" spans="3:14" ht="12.75">
      <c r="C796"/>
      <c r="D796"/>
      <c r="E796"/>
      <c r="F796"/>
      <c r="G796"/>
      <c r="H796"/>
      <c r="I796" s="17"/>
      <c r="J796" s="17"/>
      <c r="K796"/>
      <c r="L796"/>
      <c r="M796"/>
      <c r="N796"/>
    </row>
    <row r="797" spans="3:14" ht="12.75">
      <c r="C797"/>
      <c r="D797"/>
      <c r="E797"/>
      <c r="F797"/>
      <c r="G797"/>
      <c r="H797"/>
      <c r="I797" s="17"/>
      <c r="J797" s="17"/>
      <c r="K797"/>
      <c r="L797"/>
      <c r="M797"/>
      <c r="N797"/>
    </row>
    <row r="798" spans="3:14" ht="12.75">
      <c r="C798"/>
      <c r="D798"/>
      <c r="E798"/>
      <c r="F798"/>
      <c r="G798"/>
      <c r="H798"/>
      <c r="I798" s="17"/>
      <c r="J798" s="17"/>
      <c r="K798"/>
      <c r="L798"/>
      <c r="M798"/>
      <c r="N798"/>
    </row>
    <row r="799" spans="3:14" ht="12.75">
      <c r="C799"/>
      <c r="D799"/>
      <c r="E799"/>
      <c r="F799"/>
      <c r="G799"/>
      <c r="H799"/>
      <c r="I799" s="17"/>
      <c r="J799" s="17"/>
      <c r="K799"/>
      <c r="L799"/>
      <c r="M799"/>
      <c r="N799"/>
    </row>
    <row r="800" spans="3:14" ht="12.75">
      <c r="C800"/>
      <c r="D800"/>
      <c r="E800"/>
      <c r="F800"/>
      <c r="G800"/>
      <c r="H800"/>
      <c r="I800" s="17"/>
      <c r="J800" s="17"/>
      <c r="K800"/>
      <c r="L800"/>
      <c r="M800"/>
      <c r="N800"/>
    </row>
    <row r="801" spans="3:14" ht="12.75">
      <c r="C801"/>
      <c r="D801"/>
      <c r="E801"/>
      <c r="F801"/>
      <c r="G801"/>
      <c r="H801"/>
      <c r="I801" s="17"/>
      <c r="J801" s="17"/>
      <c r="K801"/>
      <c r="L801"/>
      <c r="M801"/>
      <c r="N801"/>
    </row>
    <row r="802" spans="3:14" ht="12.75">
      <c r="C802"/>
      <c r="D802"/>
      <c r="E802"/>
      <c r="F802"/>
      <c r="G802"/>
      <c r="H802"/>
      <c r="I802" s="17"/>
      <c r="J802" s="17"/>
      <c r="K802"/>
      <c r="L802"/>
      <c r="M802"/>
      <c r="N802"/>
    </row>
    <row r="803" spans="3:14" ht="12.75">
      <c r="C803"/>
      <c r="D803"/>
      <c r="E803"/>
      <c r="F803"/>
      <c r="G803"/>
      <c r="H803"/>
      <c r="I803" s="17"/>
      <c r="J803" s="17"/>
      <c r="K803"/>
      <c r="L803"/>
      <c r="M803"/>
      <c r="N803"/>
    </row>
    <row r="804" spans="3:14" ht="12.75">
      <c r="C804"/>
      <c r="D804"/>
      <c r="E804"/>
      <c r="F804"/>
      <c r="G804"/>
      <c r="H804"/>
      <c r="I804" s="17"/>
      <c r="J804" s="17"/>
      <c r="K804"/>
      <c r="L804"/>
      <c r="M804"/>
      <c r="N804"/>
    </row>
    <row r="805" spans="3:14" ht="12.75">
      <c r="C805"/>
      <c r="D805"/>
      <c r="E805"/>
      <c r="F805"/>
      <c r="G805"/>
      <c r="H805"/>
      <c r="I805" s="17"/>
      <c r="J805" s="17"/>
      <c r="K805"/>
      <c r="L805"/>
      <c r="M805"/>
      <c r="N805"/>
    </row>
    <row r="806" spans="3:14" ht="12.75">
      <c r="C806"/>
      <c r="D806"/>
      <c r="E806"/>
      <c r="F806"/>
      <c r="G806"/>
      <c r="H806"/>
      <c r="I806" s="17"/>
      <c r="J806" s="17"/>
      <c r="K806"/>
      <c r="L806"/>
      <c r="M806"/>
      <c r="N806"/>
    </row>
    <row r="807" spans="3:14" ht="12.75">
      <c r="C807"/>
      <c r="D807"/>
      <c r="E807"/>
      <c r="F807"/>
      <c r="G807"/>
      <c r="H807"/>
      <c r="I807" s="17"/>
      <c r="J807" s="17"/>
      <c r="K807"/>
      <c r="L807"/>
      <c r="M807"/>
      <c r="N807"/>
    </row>
    <row r="808" spans="3:14" ht="12.75">
      <c r="C808"/>
      <c r="D808"/>
      <c r="E808"/>
      <c r="F808"/>
      <c r="G808"/>
      <c r="H808"/>
      <c r="I808" s="17"/>
      <c r="J808" s="17"/>
      <c r="K808"/>
      <c r="L808"/>
      <c r="M808"/>
      <c r="N808"/>
    </row>
    <row r="809" spans="3:14" ht="12.75">
      <c r="C809"/>
      <c r="D809"/>
      <c r="E809"/>
      <c r="F809"/>
      <c r="G809"/>
      <c r="H809"/>
      <c r="I809" s="17"/>
      <c r="J809" s="17"/>
      <c r="K809"/>
      <c r="L809"/>
      <c r="M809"/>
      <c r="N809"/>
    </row>
    <row r="810" spans="3:14" ht="12.75">
      <c r="C810"/>
      <c r="D810"/>
      <c r="E810"/>
      <c r="F810"/>
      <c r="G810"/>
      <c r="H810"/>
      <c r="I810" s="17"/>
      <c r="J810" s="17"/>
      <c r="K810"/>
      <c r="L810"/>
      <c r="M810"/>
      <c r="N810"/>
    </row>
    <row r="811" spans="3:14" ht="12.75">
      <c r="C811"/>
      <c r="D811"/>
      <c r="E811"/>
      <c r="F811"/>
      <c r="G811"/>
      <c r="H811"/>
      <c r="I811" s="17"/>
      <c r="J811" s="17"/>
      <c r="K811"/>
      <c r="L811"/>
      <c r="M811"/>
      <c r="N811"/>
    </row>
    <row r="812" spans="3:14" ht="12.75">
      <c r="C812"/>
      <c r="D812"/>
      <c r="E812"/>
      <c r="F812"/>
      <c r="G812"/>
      <c r="H812"/>
      <c r="I812" s="17"/>
      <c r="J812" s="17"/>
      <c r="K812"/>
      <c r="L812"/>
      <c r="M812"/>
      <c r="N812"/>
    </row>
    <row r="813" spans="3:14" ht="12.75">
      <c r="C813"/>
      <c r="D813"/>
      <c r="E813"/>
      <c r="F813"/>
      <c r="G813"/>
      <c r="H813"/>
      <c r="I813" s="17"/>
      <c r="J813" s="17"/>
      <c r="K813"/>
      <c r="L813"/>
      <c r="M813"/>
      <c r="N813"/>
    </row>
    <row r="814" spans="3:14" ht="12.75">
      <c r="C814"/>
      <c r="D814"/>
      <c r="E814"/>
      <c r="F814"/>
      <c r="G814"/>
      <c r="H814"/>
      <c r="I814" s="17"/>
      <c r="J814" s="17"/>
      <c r="K814"/>
      <c r="L814"/>
      <c r="M814"/>
      <c r="N814"/>
    </row>
    <row r="815" spans="3:14" ht="12.75">
      <c r="C815"/>
      <c r="D815"/>
      <c r="E815"/>
      <c r="F815"/>
      <c r="G815"/>
      <c r="H815"/>
      <c r="I815" s="17"/>
      <c r="J815" s="17"/>
      <c r="K815"/>
      <c r="L815"/>
      <c r="M815"/>
      <c r="N815"/>
    </row>
    <row r="816" spans="3:14" ht="12.75">
      <c r="C816"/>
      <c r="D816"/>
      <c r="E816"/>
      <c r="F816"/>
      <c r="G816"/>
      <c r="H816"/>
      <c r="I816" s="17"/>
      <c r="J816" s="17"/>
      <c r="K816"/>
      <c r="L816"/>
      <c r="M816"/>
      <c r="N816"/>
    </row>
    <row r="817" spans="3:14" ht="12.75">
      <c r="C817"/>
      <c r="D817"/>
      <c r="E817"/>
      <c r="F817"/>
      <c r="G817"/>
      <c r="H817"/>
      <c r="I817" s="17"/>
      <c r="J817" s="17"/>
      <c r="K817"/>
      <c r="L817"/>
      <c r="M817"/>
      <c r="N817"/>
    </row>
    <row r="818" spans="3:14" ht="12.75">
      <c r="C818"/>
      <c r="D818"/>
      <c r="E818"/>
      <c r="F818"/>
      <c r="G818"/>
      <c r="H818"/>
      <c r="I818" s="17"/>
      <c r="J818" s="17"/>
      <c r="K818"/>
      <c r="L818"/>
      <c r="M818"/>
      <c r="N818"/>
    </row>
    <row r="819" spans="3:14" ht="12.75">
      <c r="C819"/>
      <c r="D819"/>
      <c r="E819"/>
      <c r="F819"/>
      <c r="G819"/>
      <c r="H819"/>
      <c r="I819" s="17"/>
      <c r="J819" s="17"/>
      <c r="K819"/>
      <c r="L819"/>
      <c r="M819"/>
      <c r="N819"/>
    </row>
    <row r="820" spans="3:14" ht="12.75">
      <c r="C820"/>
      <c r="D820"/>
      <c r="E820"/>
      <c r="F820"/>
      <c r="G820"/>
      <c r="H820"/>
      <c r="I820" s="17"/>
      <c r="J820" s="17"/>
      <c r="K820"/>
      <c r="L820"/>
      <c r="M820"/>
      <c r="N820"/>
    </row>
    <row r="821" spans="3:14" ht="12.75">
      <c r="C821"/>
      <c r="D821"/>
      <c r="E821"/>
      <c r="F821"/>
      <c r="G821"/>
      <c r="H821"/>
      <c r="I821" s="17"/>
      <c r="J821" s="17"/>
      <c r="K821"/>
      <c r="L821"/>
      <c r="M821"/>
      <c r="N821"/>
    </row>
    <row r="822" spans="3:14" ht="12.75">
      <c r="C822"/>
      <c r="D822"/>
      <c r="E822"/>
      <c r="F822"/>
      <c r="G822"/>
      <c r="H822"/>
      <c r="I822" s="17"/>
      <c r="J822" s="17"/>
      <c r="K822"/>
      <c r="L822"/>
      <c r="M822"/>
      <c r="N822"/>
    </row>
    <row r="823" spans="3:14" ht="12.75">
      <c r="C823"/>
      <c r="D823"/>
      <c r="E823"/>
      <c r="F823"/>
      <c r="G823"/>
      <c r="H823"/>
      <c r="I823" s="17"/>
      <c r="J823" s="17"/>
      <c r="K823"/>
      <c r="L823"/>
      <c r="M823"/>
      <c r="N823"/>
    </row>
    <row r="824" spans="3:14" ht="12.75">
      <c r="C824"/>
      <c r="D824"/>
      <c r="E824"/>
      <c r="F824"/>
      <c r="G824"/>
      <c r="H824"/>
      <c r="I824" s="17"/>
      <c r="J824" s="17"/>
      <c r="K824"/>
      <c r="L824"/>
      <c r="M824"/>
      <c r="N824"/>
    </row>
    <row r="825" spans="3:14" ht="12.75">
      <c r="C825"/>
      <c r="D825"/>
      <c r="E825"/>
      <c r="F825"/>
      <c r="G825"/>
      <c r="H825"/>
      <c r="I825" s="17"/>
      <c r="J825" s="17"/>
      <c r="K825"/>
      <c r="L825"/>
      <c r="M825"/>
      <c r="N825"/>
    </row>
    <row r="826" spans="3:14" ht="12.75">
      <c r="C826"/>
      <c r="D826"/>
      <c r="E826"/>
      <c r="F826"/>
      <c r="G826"/>
      <c r="H826"/>
      <c r="I826" s="17"/>
      <c r="J826" s="17"/>
      <c r="K826"/>
      <c r="L826"/>
      <c r="M826"/>
      <c r="N826"/>
    </row>
    <row r="827" spans="3:14" ht="12.75">
      <c r="C827"/>
      <c r="D827"/>
      <c r="E827"/>
      <c r="F827"/>
      <c r="G827"/>
      <c r="H827"/>
      <c r="I827" s="17"/>
      <c r="J827" s="17"/>
      <c r="K827"/>
      <c r="L827"/>
      <c r="M827"/>
      <c r="N827"/>
    </row>
    <row r="828" spans="3:14" ht="12.75">
      <c r="C828"/>
      <c r="D828"/>
      <c r="E828"/>
      <c r="F828"/>
      <c r="G828"/>
      <c r="H828"/>
      <c r="I828" s="17"/>
      <c r="J828" s="17"/>
      <c r="K828"/>
      <c r="L828"/>
      <c r="M828"/>
      <c r="N828"/>
    </row>
    <row r="829" spans="3:14" ht="12.75">
      <c r="C829"/>
      <c r="D829"/>
      <c r="E829"/>
      <c r="F829"/>
      <c r="G829"/>
      <c r="H829"/>
      <c r="I829" s="17"/>
      <c r="J829" s="17"/>
      <c r="K829"/>
      <c r="L829"/>
      <c r="M829"/>
      <c r="N829"/>
    </row>
    <row r="830" spans="3:14" ht="12.75">
      <c r="C830"/>
      <c r="D830"/>
      <c r="E830"/>
      <c r="F830"/>
      <c r="G830"/>
      <c r="H830"/>
      <c r="I830" s="17"/>
      <c r="J830" s="17"/>
      <c r="K830"/>
      <c r="L830"/>
      <c r="M830"/>
      <c r="N830"/>
    </row>
    <row r="831" spans="3:14" ht="12.75">
      <c r="C831"/>
      <c r="D831"/>
      <c r="E831"/>
      <c r="F831"/>
      <c r="G831"/>
      <c r="H831"/>
      <c r="I831" s="17"/>
      <c r="J831" s="17"/>
      <c r="K831"/>
      <c r="L831"/>
      <c r="M831"/>
      <c r="N831"/>
    </row>
    <row r="832" spans="3:14" ht="12.75">
      <c r="C832"/>
      <c r="D832"/>
      <c r="E832"/>
      <c r="F832"/>
      <c r="G832"/>
      <c r="H832"/>
      <c r="I832" s="17"/>
      <c r="J832" s="17"/>
      <c r="K832"/>
      <c r="L832"/>
      <c r="M832"/>
      <c r="N832"/>
    </row>
    <row r="833" spans="3:14" ht="12.75">
      <c r="C833"/>
      <c r="D833"/>
      <c r="E833"/>
      <c r="F833"/>
      <c r="G833"/>
      <c r="H833"/>
      <c r="I833" s="17"/>
      <c r="J833" s="17"/>
      <c r="K833"/>
      <c r="L833"/>
      <c r="M833"/>
      <c r="N833"/>
    </row>
    <row r="834" spans="3:14" ht="12.75">
      <c r="C834"/>
      <c r="D834"/>
      <c r="E834"/>
      <c r="F834"/>
      <c r="G834"/>
      <c r="H834"/>
      <c r="I834" s="17"/>
      <c r="J834" s="17"/>
      <c r="K834"/>
      <c r="L834"/>
      <c r="M834"/>
      <c r="N834"/>
    </row>
    <row r="835" spans="3:14" ht="12.75">
      <c r="C835"/>
      <c r="D835"/>
      <c r="E835"/>
      <c r="F835"/>
      <c r="G835"/>
      <c r="H835"/>
      <c r="I835" s="17"/>
      <c r="J835" s="17"/>
      <c r="K835"/>
      <c r="L835"/>
      <c r="M835"/>
      <c r="N835"/>
    </row>
    <row r="836" spans="3:14" ht="12.75">
      <c r="C836"/>
      <c r="D836"/>
      <c r="E836"/>
      <c r="F836"/>
      <c r="G836"/>
      <c r="H836"/>
      <c r="I836" s="17"/>
      <c r="J836" s="17"/>
      <c r="K836"/>
      <c r="L836"/>
      <c r="M836"/>
      <c r="N836"/>
    </row>
    <row r="837" spans="3:14" ht="12.75">
      <c r="C837"/>
      <c r="D837"/>
      <c r="E837"/>
      <c r="F837"/>
      <c r="G837"/>
      <c r="H837"/>
      <c r="I837" s="17"/>
      <c r="J837" s="17"/>
      <c r="K837"/>
      <c r="L837"/>
      <c r="M837"/>
      <c r="N837"/>
    </row>
    <row r="838" spans="3:14" ht="12.75">
      <c r="C838"/>
      <c r="D838"/>
      <c r="E838"/>
      <c r="F838"/>
      <c r="G838"/>
      <c r="H838"/>
      <c r="I838" s="17"/>
      <c r="J838" s="17"/>
      <c r="K838"/>
      <c r="L838"/>
      <c r="M838"/>
      <c r="N838"/>
    </row>
    <row r="839" spans="3:14" ht="12.75">
      <c r="C839"/>
      <c r="D839"/>
      <c r="E839"/>
      <c r="F839"/>
      <c r="G839"/>
      <c r="H839"/>
      <c r="I839" s="17"/>
      <c r="J839" s="17"/>
      <c r="K839"/>
      <c r="L839"/>
      <c r="M839"/>
      <c r="N839"/>
    </row>
    <row r="840" spans="3:14" ht="12.75">
      <c r="C840"/>
      <c r="D840"/>
      <c r="E840"/>
      <c r="F840"/>
      <c r="G840"/>
      <c r="H840"/>
      <c r="I840" s="17"/>
      <c r="J840" s="17"/>
      <c r="K840"/>
      <c r="L840"/>
      <c r="M840"/>
      <c r="N840"/>
    </row>
    <row r="841" spans="3:14" ht="12.75">
      <c r="C841"/>
      <c r="D841"/>
      <c r="E841"/>
      <c r="F841"/>
      <c r="G841"/>
      <c r="H841"/>
      <c r="I841" s="17"/>
      <c r="J841" s="17"/>
      <c r="K841"/>
      <c r="L841"/>
      <c r="M841"/>
      <c r="N841"/>
    </row>
    <row r="842" spans="3:14" ht="12.75">
      <c r="C842"/>
      <c r="D842"/>
      <c r="E842"/>
      <c r="F842"/>
      <c r="G842"/>
      <c r="H842"/>
      <c r="I842" s="17"/>
      <c r="J842" s="17"/>
      <c r="K842"/>
      <c r="L842"/>
      <c r="M842"/>
      <c r="N842"/>
    </row>
    <row r="843" spans="3:14" ht="12.75">
      <c r="C843"/>
      <c r="D843"/>
      <c r="E843"/>
      <c r="F843"/>
      <c r="G843"/>
      <c r="H843"/>
      <c r="I843" s="17"/>
      <c r="J843" s="17"/>
      <c r="K843"/>
      <c r="L843"/>
      <c r="M843"/>
      <c r="N843"/>
    </row>
    <row r="844" spans="3:14" ht="12.75">
      <c r="C844"/>
      <c r="D844"/>
      <c r="E844"/>
      <c r="F844"/>
      <c r="G844"/>
      <c r="H844"/>
      <c r="I844" s="17"/>
      <c r="J844" s="17"/>
      <c r="K844"/>
      <c r="L844"/>
      <c r="M844"/>
      <c r="N844"/>
    </row>
    <row r="845" spans="3:14" ht="12.75">
      <c r="C845"/>
      <c r="D845"/>
      <c r="E845"/>
      <c r="F845"/>
      <c r="G845"/>
      <c r="H845"/>
      <c r="I845" s="17"/>
      <c r="J845" s="17"/>
      <c r="K845"/>
      <c r="L845"/>
      <c r="M845"/>
      <c r="N845"/>
    </row>
    <row r="846" spans="3:14" ht="12.75">
      <c r="C846"/>
      <c r="D846"/>
      <c r="E846"/>
      <c r="F846"/>
      <c r="G846"/>
      <c r="H846"/>
      <c r="I846" s="17"/>
      <c r="J846" s="17"/>
      <c r="K846"/>
      <c r="L846"/>
      <c r="M846"/>
      <c r="N846"/>
    </row>
    <row r="847" spans="3:14" ht="12.75">
      <c r="C847"/>
      <c r="D847"/>
      <c r="E847"/>
      <c r="F847"/>
      <c r="G847"/>
      <c r="H847"/>
      <c r="I847" s="17"/>
      <c r="J847" s="17"/>
      <c r="K847"/>
      <c r="L847"/>
      <c r="M847"/>
      <c r="N847"/>
    </row>
    <row r="848" spans="3:14" ht="12.75">
      <c r="C848"/>
      <c r="D848"/>
      <c r="E848"/>
      <c r="F848"/>
      <c r="G848"/>
      <c r="H848"/>
      <c r="I848" s="17"/>
      <c r="J848" s="17"/>
      <c r="K848"/>
      <c r="L848"/>
      <c r="M848"/>
      <c r="N848"/>
    </row>
    <row r="849" spans="3:14" ht="12.75">
      <c r="C849"/>
      <c r="D849"/>
      <c r="E849"/>
      <c r="F849"/>
      <c r="G849"/>
      <c r="H849"/>
      <c r="I849" s="17"/>
      <c r="J849" s="17"/>
      <c r="K849"/>
      <c r="L849"/>
      <c r="M849"/>
      <c r="N849"/>
    </row>
    <row r="850" spans="3:14" ht="12.75">
      <c r="C850"/>
      <c r="D850"/>
      <c r="E850"/>
      <c r="F850"/>
      <c r="G850"/>
      <c r="H850"/>
      <c r="I850" s="17"/>
      <c r="J850" s="17"/>
      <c r="K850"/>
      <c r="L850"/>
      <c r="M850"/>
      <c r="N850"/>
    </row>
    <row r="851" spans="3:14" ht="12.75">
      <c r="C851"/>
      <c r="D851"/>
      <c r="E851"/>
      <c r="F851"/>
      <c r="G851"/>
      <c r="H851"/>
      <c r="I851" s="17"/>
      <c r="J851" s="17"/>
      <c r="K851"/>
      <c r="L851"/>
      <c r="M851"/>
      <c r="N851"/>
    </row>
    <row r="852" spans="3:14" ht="12.75">
      <c r="C852"/>
      <c r="D852"/>
      <c r="E852"/>
      <c r="F852"/>
      <c r="G852"/>
      <c r="H852"/>
      <c r="I852" s="17"/>
      <c r="J852" s="17"/>
      <c r="K852"/>
      <c r="L852"/>
      <c r="M852"/>
      <c r="N852"/>
    </row>
    <row r="853" spans="3:14" ht="12.75">
      <c r="C853"/>
      <c r="D853"/>
      <c r="E853"/>
      <c r="F853"/>
      <c r="G853"/>
      <c r="H853"/>
      <c r="I853" s="17"/>
      <c r="J853" s="17"/>
      <c r="K853"/>
      <c r="L853"/>
      <c r="M853"/>
      <c r="N853"/>
    </row>
    <row r="854" spans="3:14" ht="12.75">
      <c r="C854"/>
      <c r="D854"/>
      <c r="E854"/>
      <c r="F854"/>
      <c r="G854"/>
      <c r="H854"/>
      <c r="I854" s="17"/>
      <c r="J854" s="17"/>
      <c r="K854"/>
      <c r="L854"/>
      <c r="M854"/>
      <c r="N854"/>
    </row>
    <row r="855" spans="3:14" ht="12.75">
      <c r="C855"/>
      <c r="D855"/>
      <c r="E855"/>
      <c r="F855"/>
      <c r="G855"/>
      <c r="H855"/>
      <c r="I855" s="17"/>
      <c r="J855" s="17"/>
      <c r="K855"/>
      <c r="L855"/>
      <c r="M855"/>
      <c r="N855"/>
    </row>
    <row r="856" spans="3:14" ht="12.75">
      <c r="C856"/>
      <c r="D856"/>
      <c r="E856"/>
      <c r="F856"/>
      <c r="G856"/>
      <c r="H856"/>
      <c r="I856" s="17"/>
      <c r="J856" s="17"/>
      <c r="K856"/>
      <c r="L856"/>
      <c r="M856"/>
      <c r="N856"/>
    </row>
    <row r="857" spans="3:14" ht="12.75">
      <c r="C857"/>
      <c r="D857"/>
      <c r="E857"/>
      <c r="F857"/>
      <c r="G857"/>
      <c r="H857"/>
      <c r="I857" s="17"/>
      <c r="J857" s="17"/>
      <c r="K857"/>
      <c r="L857"/>
      <c r="M857"/>
      <c r="N857"/>
    </row>
    <row r="858" spans="3:14" ht="12.75">
      <c r="C858"/>
      <c r="D858"/>
      <c r="E858"/>
      <c r="F858"/>
      <c r="G858"/>
      <c r="H858"/>
      <c r="I858" s="17"/>
      <c r="J858" s="17"/>
      <c r="K858"/>
      <c r="L858"/>
      <c r="M858"/>
      <c r="N858"/>
    </row>
    <row r="859" spans="3:14" ht="12.75">
      <c r="C859"/>
      <c r="D859"/>
      <c r="E859"/>
      <c r="F859"/>
      <c r="G859"/>
      <c r="H859"/>
      <c r="I859" s="17"/>
      <c r="J859" s="17"/>
      <c r="K859"/>
      <c r="L859"/>
      <c r="M859"/>
      <c r="N859"/>
    </row>
    <row r="860" spans="3:14" ht="12.75">
      <c r="C860"/>
      <c r="D860"/>
      <c r="E860"/>
      <c r="F860"/>
      <c r="G860"/>
      <c r="H860"/>
      <c r="I860" s="17"/>
      <c r="J860" s="17"/>
      <c r="K860"/>
      <c r="L860"/>
      <c r="M860"/>
      <c r="N860"/>
    </row>
    <row r="861" spans="3:14" ht="12.75">
      <c r="C861"/>
      <c r="D861"/>
      <c r="E861"/>
      <c r="F861"/>
      <c r="G861"/>
      <c r="H861"/>
      <c r="I861" s="17"/>
      <c r="J861" s="17"/>
      <c r="K861"/>
      <c r="L861"/>
      <c r="M861"/>
      <c r="N861"/>
    </row>
    <row r="862" spans="3:14" ht="12.75">
      <c r="C862"/>
      <c r="D862"/>
      <c r="E862"/>
      <c r="F862"/>
      <c r="G862"/>
      <c r="H862"/>
      <c r="I862" s="17"/>
      <c r="J862" s="17"/>
      <c r="K862"/>
      <c r="L862"/>
      <c r="M862"/>
      <c r="N862"/>
    </row>
    <row r="863" spans="3:14" ht="12.75">
      <c r="C863"/>
      <c r="D863"/>
      <c r="E863"/>
      <c r="F863"/>
      <c r="G863"/>
      <c r="H863"/>
      <c r="I863" s="17"/>
      <c r="J863" s="17"/>
      <c r="K863"/>
      <c r="L863"/>
      <c r="M863"/>
      <c r="N863"/>
    </row>
    <row r="864" spans="3:14" ht="12.75">
      <c r="C864"/>
      <c r="D864"/>
      <c r="E864"/>
      <c r="F864"/>
      <c r="G864"/>
      <c r="H864"/>
      <c r="I864" s="17"/>
      <c r="J864" s="17"/>
      <c r="K864"/>
      <c r="L864"/>
      <c r="M864"/>
      <c r="N864"/>
    </row>
    <row r="865" spans="3:14" ht="12.75">
      <c r="C865"/>
      <c r="D865"/>
      <c r="E865"/>
      <c r="F865"/>
      <c r="G865"/>
      <c r="H865"/>
      <c r="I865" s="17"/>
      <c r="J865" s="17"/>
      <c r="K865"/>
      <c r="L865"/>
      <c r="M865"/>
      <c r="N865"/>
    </row>
    <row r="866" spans="3:14" ht="12.75">
      <c r="C866"/>
      <c r="D866"/>
      <c r="E866"/>
      <c r="F866"/>
      <c r="G866"/>
      <c r="H866"/>
      <c r="I866" s="17"/>
      <c r="J866" s="17"/>
      <c r="K866"/>
      <c r="L866"/>
      <c r="M866"/>
      <c r="N866"/>
    </row>
    <row r="867" spans="3:14" ht="12.75">
      <c r="C867"/>
      <c r="D867"/>
      <c r="E867"/>
      <c r="F867"/>
      <c r="G867"/>
      <c r="H867"/>
      <c r="I867" s="17"/>
      <c r="J867" s="17"/>
      <c r="K867"/>
      <c r="L867"/>
      <c r="M867"/>
      <c r="N867"/>
    </row>
    <row r="868" spans="3:14" ht="12.75">
      <c r="C868"/>
      <c r="D868"/>
      <c r="E868"/>
      <c r="F868"/>
      <c r="G868"/>
      <c r="H868"/>
      <c r="I868" s="17"/>
      <c r="J868" s="17"/>
      <c r="K868"/>
      <c r="L868"/>
      <c r="M868"/>
      <c r="N868"/>
    </row>
    <row r="869" spans="3:14" ht="12.75">
      <c r="C869"/>
      <c r="D869"/>
      <c r="E869"/>
      <c r="F869"/>
      <c r="G869"/>
      <c r="H869"/>
      <c r="I869" s="17"/>
      <c r="J869" s="17"/>
      <c r="K869"/>
      <c r="L869"/>
      <c r="M869"/>
      <c r="N869"/>
    </row>
    <row r="870" spans="3:14" ht="12.75">
      <c r="C870"/>
      <c r="D870"/>
      <c r="E870"/>
      <c r="F870"/>
      <c r="G870"/>
      <c r="H870"/>
      <c r="I870" s="17"/>
      <c r="J870" s="17"/>
      <c r="K870"/>
      <c r="L870"/>
      <c r="M870"/>
      <c r="N870"/>
    </row>
    <row r="871" spans="3:14" ht="12.75">
      <c r="C871"/>
      <c r="D871"/>
      <c r="E871"/>
      <c r="F871"/>
      <c r="G871"/>
      <c r="H871"/>
      <c r="I871" s="17"/>
      <c r="J871" s="17"/>
      <c r="K871"/>
      <c r="L871"/>
      <c r="M871"/>
      <c r="N871"/>
    </row>
    <row r="872" spans="3:14" ht="12.75">
      <c r="C872"/>
      <c r="D872"/>
      <c r="E872"/>
      <c r="F872"/>
      <c r="G872"/>
      <c r="H872"/>
      <c r="I872" s="17"/>
      <c r="J872" s="17"/>
      <c r="K872"/>
      <c r="L872"/>
      <c r="M872"/>
      <c r="N872"/>
    </row>
    <row r="873" spans="3:14" ht="12.75">
      <c r="C873"/>
      <c r="D873"/>
      <c r="E873"/>
      <c r="F873"/>
      <c r="G873"/>
      <c r="H873"/>
      <c r="I873" s="17"/>
      <c r="J873" s="17"/>
      <c r="K873"/>
      <c r="L873"/>
      <c r="M873"/>
      <c r="N873"/>
    </row>
    <row r="874" spans="3:14" ht="12.75">
      <c r="C874"/>
      <c r="D874"/>
      <c r="E874"/>
      <c r="F874"/>
      <c r="G874"/>
      <c r="H874"/>
      <c r="I874" s="17"/>
      <c r="J874" s="17"/>
      <c r="K874"/>
      <c r="L874"/>
      <c r="M874"/>
      <c r="N874"/>
    </row>
    <row r="875" spans="3:14" ht="12.75">
      <c r="C875"/>
      <c r="D875"/>
      <c r="E875"/>
      <c r="F875"/>
      <c r="G875"/>
      <c r="H875"/>
      <c r="I875" s="17"/>
      <c r="J875" s="17"/>
      <c r="K875"/>
      <c r="L875"/>
      <c r="M875"/>
      <c r="N875"/>
    </row>
    <row r="876" spans="3:14" ht="12.75">
      <c r="C876"/>
      <c r="D876"/>
      <c r="E876"/>
      <c r="F876"/>
      <c r="G876"/>
      <c r="H876"/>
      <c r="I876" s="17"/>
      <c r="J876" s="17"/>
      <c r="K876"/>
      <c r="L876"/>
      <c r="M876"/>
      <c r="N876"/>
    </row>
    <row r="877" spans="3:14" ht="12.75">
      <c r="C877"/>
      <c r="D877"/>
      <c r="E877"/>
      <c r="F877"/>
      <c r="G877"/>
      <c r="H877"/>
      <c r="I877" s="17"/>
      <c r="J877" s="17"/>
      <c r="K877"/>
      <c r="L877"/>
      <c r="M877"/>
      <c r="N877"/>
    </row>
    <row r="878" spans="3:14" ht="12.75">
      <c r="C878"/>
      <c r="D878"/>
      <c r="E878"/>
      <c r="F878"/>
      <c r="G878"/>
      <c r="H878"/>
      <c r="I878" s="17"/>
      <c r="J878" s="17"/>
      <c r="K878"/>
      <c r="L878"/>
      <c r="M878"/>
      <c r="N878"/>
    </row>
    <row r="879" spans="3:14" ht="12.75">
      <c r="C879"/>
      <c r="D879"/>
      <c r="E879"/>
      <c r="F879"/>
      <c r="G879"/>
      <c r="H879"/>
      <c r="I879" s="17"/>
      <c r="J879" s="17"/>
      <c r="K879"/>
      <c r="L879"/>
      <c r="M879"/>
      <c r="N879"/>
    </row>
    <row r="880" spans="3:14" ht="12.75">
      <c r="C880"/>
      <c r="D880"/>
      <c r="E880"/>
      <c r="F880"/>
      <c r="G880"/>
      <c r="H880"/>
      <c r="I880" s="17"/>
      <c r="J880" s="17"/>
      <c r="K880"/>
      <c r="L880"/>
      <c r="M880"/>
      <c r="N880"/>
    </row>
    <row r="881" spans="3:14" ht="12.75">
      <c r="C881"/>
      <c r="D881"/>
      <c r="E881"/>
      <c r="F881"/>
      <c r="G881"/>
      <c r="H881"/>
      <c r="I881" s="17"/>
      <c r="J881" s="17"/>
      <c r="K881"/>
      <c r="L881"/>
      <c r="M881"/>
      <c r="N881"/>
    </row>
    <row r="882" spans="3:14" ht="12.75">
      <c r="C882"/>
      <c r="D882"/>
      <c r="E882"/>
      <c r="F882"/>
      <c r="G882"/>
      <c r="H882"/>
      <c r="I882" s="17"/>
      <c r="J882" s="17"/>
      <c r="K882"/>
      <c r="L882"/>
      <c r="M882"/>
      <c r="N882"/>
    </row>
    <row r="883" spans="3:14" ht="12.75">
      <c r="C883"/>
      <c r="D883"/>
      <c r="E883"/>
      <c r="F883"/>
      <c r="G883"/>
      <c r="H883"/>
      <c r="I883" s="17"/>
      <c r="J883" s="17"/>
      <c r="K883"/>
      <c r="L883"/>
      <c r="M883"/>
      <c r="N883"/>
    </row>
    <row r="884" spans="3:14" ht="12.75">
      <c r="C884"/>
      <c r="D884"/>
      <c r="E884"/>
      <c r="F884"/>
      <c r="G884"/>
      <c r="H884"/>
      <c r="I884" s="17"/>
      <c r="J884" s="17"/>
      <c r="K884"/>
      <c r="L884"/>
      <c r="M884"/>
      <c r="N884"/>
    </row>
    <row r="885" spans="3:14" ht="12.75">
      <c r="C885"/>
      <c r="D885"/>
      <c r="E885"/>
      <c r="F885"/>
      <c r="G885"/>
      <c r="H885"/>
      <c r="I885" s="17"/>
      <c r="J885" s="17"/>
      <c r="K885"/>
      <c r="L885"/>
      <c r="M885"/>
      <c r="N885"/>
    </row>
    <row r="886" spans="3:14" ht="12.75">
      <c r="C886"/>
      <c r="D886"/>
      <c r="E886"/>
      <c r="F886"/>
      <c r="G886"/>
      <c r="H886"/>
      <c r="I886" s="17"/>
      <c r="J886" s="17"/>
      <c r="K886"/>
      <c r="L886"/>
      <c r="M886"/>
      <c r="N886"/>
    </row>
    <row r="887" spans="3:14" ht="12.75">
      <c r="C887"/>
      <c r="D887"/>
      <c r="E887"/>
      <c r="F887"/>
      <c r="G887"/>
      <c r="H887"/>
      <c r="I887" s="17"/>
      <c r="J887" s="17"/>
      <c r="K887"/>
      <c r="L887"/>
      <c r="M887"/>
      <c r="N887"/>
    </row>
    <row r="888" spans="3:14" ht="12.75">
      <c r="C888"/>
      <c r="D888"/>
      <c r="E888"/>
      <c r="F888"/>
      <c r="G888"/>
      <c r="H888"/>
      <c r="I888" s="17"/>
      <c r="J888" s="17"/>
      <c r="K888"/>
      <c r="L888"/>
      <c r="M888"/>
      <c r="N888"/>
    </row>
    <row r="889" spans="3:14" ht="12.75">
      <c r="C889"/>
      <c r="D889"/>
      <c r="E889"/>
      <c r="F889"/>
      <c r="G889"/>
      <c r="H889"/>
      <c r="I889" s="17"/>
      <c r="J889" s="17"/>
      <c r="K889"/>
      <c r="L889"/>
      <c r="M889"/>
      <c r="N889"/>
    </row>
    <row r="890" spans="3:14" ht="12.75">
      <c r="C890"/>
      <c r="D890"/>
      <c r="E890"/>
      <c r="F890"/>
      <c r="G890"/>
      <c r="H890"/>
      <c r="I890" s="17"/>
      <c r="J890" s="17"/>
      <c r="K890"/>
      <c r="L890"/>
      <c r="M890"/>
      <c r="N890"/>
    </row>
    <row r="891" spans="3:14" ht="12.75">
      <c r="C891"/>
      <c r="D891"/>
      <c r="E891"/>
      <c r="F891"/>
      <c r="G891"/>
      <c r="H891"/>
      <c r="I891" s="17"/>
      <c r="J891" s="17"/>
      <c r="K891"/>
      <c r="L891"/>
      <c r="M891"/>
      <c r="N891"/>
    </row>
    <row r="892" spans="3:14" ht="12.75">
      <c r="C892"/>
      <c r="D892"/>
      <c r="E892"/>
      <c r="F892"/>
      <c r="G892"/>
      <c r="H892"/>
      <c r="I892" s="17"/>
      <c r="J892" s="17"/>
      <c r="K892"/>
      <c r="L892"/>
      <c r="M892"/>
      <c r="N892"/>
    </row>
    <row r="893" spans="3:14" ht="12.75">
      <c r="C893"/>
      <c r="D893"/>
      <c r="E893"/>
      <c r="F893"/>
      <c r="G893"/>
      <c r="H893"/>
      <c r="I893" s="17"/>
      <c r="J893" s="17"/>
      <c r="K893"/>
      <c r="L893"/>
      <c r="M893"/>
      <c r="N893"/>
    </row>
    <row r="894" spans="3:14" ht="12.75">
      <c r="C894"/>
      <c r="D894"/>
      <c r="E894"/>
      <c r="F894"/>
      <c r="G894"/>
      <c r="H894"/>
      <c r="I894" s="17"/>
      <c r="J894" s="17"/>
      <c r="K894"/>
      <c r="L894"/>
      <c r="M894"/>
      <c r="N894"/>
    </row>
    <row r="895" spans="3:14" ht="12.75">
      <c r="C895"/>
      <c r="D895"/>
      <c r="E895"/>
      <c r="F895"/>
      <c r="G895"/>
      <c r="H895"/>
      <c r="I895" s="17"/>
      <c r="J895" s="17"/>
      <c r="K895"/>
      <c r="L895"/>
      <c r="M895"/>
      <c r="N895"/>
    </row>
    <row r="896" spans="3:14" ht="12.75">
      <c r="C896"/>
      <c r="D896"/>
      <c r="E896"/>
      <c r="F896"/>
      <c r="G896"/>
      <c r="H896"/>
      <c r="I896" s="17"/>
      <c r="J896" s="17"/>
      <c r="K896"/>
      <c r="L896"/>
      <c r="M896"/>
      <c r="N896"/>
    </row>
    <row r="897" spans="3:14" ht="12.75">
      <c r="C897"/>
      <c r="D897"/>
      <c r="E897"/>
      <c r="F897"/>
      <c r="G897"/>
      <c r="H897"/>
      <c r="I897" s="17"/>
      <c r="J897" s="17"/>
      <c r="K897"/>
      <c r="L897"/>
      <c r="M897"/>
      <c r="N897"/>
    </row>
    <row r="898" spans="3:14" ht="12.75">
      <c r="C898"/>
      <c r="D898"/>
      <c r="E898"/>
      <c r="F898"/>
      <c r="G898"/>
      <c r="H898"/>
      <c r="I898" s="17"/>
      <c r="J898" s="17"/>
      <c r="K898"/>
      <c r="L898"/>
      <c r="M898"/>
      <c r="N898"/>
    </row>
    <row r="899" spans="3:14" ht="12.75">
      <c r="C899"/>
      <c r="D899"/>
      <c r="E899"/>
      <c r="F899"/>
      <c r="G899"/>
      <c r="H899"/>
      <c r="I899" s="17"/>
      <c r="J899" s="17"/>
      <c r="K899"/>
      <c r="L899"/>
      <c r="M899"/>
      <c r="N899"/>
    </row>
    <row r="900" spans="3:14" ht="12.75">
      <c r="C900"/>
      <c r="D900"/>
      <c r="E900"/>
      <c r="F900"/>
      <c r="G900"/>
      <c r="H900"/>
      <c r="I900" s="17"/>
      <c r="J900" s="17"/>
      <c r="K900"/>
      <c r="L900"/>
      <c r="M900"/>
      <c r="N900"/>
    </row>
    <row r="901" spans="3:14" ht="12.75">
      <c r="C901"/>
      <c r="D901"/>
      <c r="E901"/>
      <c r="F901"/>
      <c r="G901"/>
      <c r="H901"/>
      <c r="I901" s="17"/>
      <c r="J901" s="17"/>
      <c r="K901"/>
      <c r="L901"/>
      <c r="M901"/>
      <c r="N901"/>
    </row>
    <row r="902" spans="3:14" ht="12.75">
      <c r="C902"/>
      <c r="D902"/>
      <c r="E902"/>
      <c r="F902"/>
      <c r="G902"/>
      <c r="H902"/>
      <c r="I902" s="17"/>
      <c r="J902" s="17"/>
      <c r="K902"/>
      <c r="L902"/>
      <c r="M902"/>
      <c r="N902"/>
    </row>
    <row r="903" spans="3:14" ht="12.75">
      <c r="C903"/>
      <c r="D903"/>
      <c r="E903"/>
      <c r="F903"/>
      <c r="G903"/>
      <c r="H903"/>
      <c r="I903" s="17"/>
      <c r="J903" s="17"/>
      <c r="K903"/>
      <c r="L903"/>
      <c r="M903"/>
      <c r="N903"/>
    </row>
    <row r="904" spans="3:14" ht="12.75">
      <c r="C904"/>
      <c r="D904"/>
      <c r="E904"/>
      <c r="F904"/>
      <c r="G904"/>
      <c r="H904"/>
      <c r="I904" s="17"/>
      <c r="J904" s="17"/>
      <c r="K904"/>
      <c r="L904"/>
      <c r="M904"/>
      <c r="N904"/>
    </row>
    <row r="905" spans="3:14" ht="12.75">
      <c r="C905"/>
      <c r="D905"/>
      <c r="E905"/>
      <c r="F905"/>
      <c r="G905"/>
      <c r="H905"/>
      <c r="I905" s="17"/>
      <c r="J905" s="17"/>
      <c r="K905"/>
      <c r="L905"/>
      <c r="M905"/>
      <c r="N905"/>
    </row>
    <row r="906" spans="3:14" ht="12.75">
      <c r="C906"/>
      <c r="D906"/>
      <c r="E906"/>
      <c r="F906"/>
      <c r="G906"/>
      <c r="H906"/>
      <c r="I906" s="17"/>
      <c r="J906" s="17"/>
      <c r="K906"/>
      <c r="L906"/>
      <c r="M906"/>
      <c r="N906"/>
    </row>
    <row r="907" spans="3:14" ht="12.75">
      <c r="C907"/>
      <c r="D907"/>
      <c r="E907"/>
      <c r="F907"/>
      <c r="G907"/>
      <c r="H907"/>
      <c r="I907" s="17"/>
      <c r="J907" s="17"/>
      <c r="K907"/>
      <c r="L907"/>
      <c r="M907"/>
      <c r="N907"/>
    </row>
    <row r="908" spans="3:14" ht="12.75">
      <c r="C908"/>
      <c r="D908"/>
      <c r="E908"/>
      <c r="F908"/>
      <c r="G908"/>
      <c r="H908"/>
      <c r="I908" s="17"/>
      <c r="J908" s="17"/>
      <c r="K908"/>
      <c r="L908"/>
      <c r="M908"/>
      <c r="N908"/>
    </row>
    <row r="909" spans="3:14" ht="12.75">
      <c r="C909"/>
      <c r="D909"/>
      <c r="E909"/>
      <c r="F909"/>
      <c r="G909"/>
      <c r="H909"/>
      <c r="I909" s="17"/>
      <c r="J909" s="17"/>
      <c r="K909"/>
      <c r="L909"/>
      <c r="M909"/>
      <c r="N909"/>
    </row>
    <row r="910" spans="3:14" ht="12.75">
      <c r="C910"/>
      <c r="D910"/>
      <c r="E910"/>
      <c r="F910"/>
      <c r="G910"/>
      <c r="H910"/>
      <c r="I910" s="17"/>
      <c r="J910" s="17"/>
      <c r="K910"/>
      <c r="L910"/>
      <c r="M910"/>
      <c r="N910"/>
    </row>
    <row r="911" spans="3:14" ht="12.75">
      <c r="C911"/>
      <c r="D911"/>
      <c r="E911"/>
      <c r="F911"/>
      <c r="G911"/>
      <c r="H911"/>
      <c r="I911" s="17"/>
      <c r="J911" s="17"/>
      <c r="K911"/>
      <c r="L911"/>
      <c r="M911"/>
      <c r="N911"/>
    </row>
    <row r="912" spans="3:14" ht="12.75">
      <c r="C912"/>
      <c r="D912"/>
      <c r="E912"/>
      <c r="F912"/>
      <c r="G912"/>
      <c r="H912"/>
      <c r="I912" s="17"/>
      <c r="J912" s="17"/>
      <c r="K912"/>
      <c r="L912"/>
      <c r="M912"/>
      <c r="N912"/>
    </row>
    <row r="913" spans="3:14" ht="12.75">
      <c r="C913"/>
      <c r="D913"/>
      <c r="E913"/>
      <c r="F913"/>
      <c r="G913"/>
      <c r="H913"/>
      <c r="I913" s="17"/>
      <c r="J913" s="17"/>
      <c r="K913"/>
      <c r="L913"/>
      <c r="M913"/>
      <c r="N913"/>
    </row>
    <row r="914" spans="3:14" ht="12.75">
      <c r="C914"/>
      <c r="D914"/>
      <c r="E914"/>
      <c r="F914"/>
      <c r="G914"/>
      <c r="H914"/>
      <c r="I914" s="17"/>
      <c r="J914" s="17"/>
      <c r="K914"/>
      <c r="L914"/>
      <c r="M914"/>
      <c r="N914"/>
    </row>
    <row r="915" spans="3:14" ht="12.75">
      <c r="C915"/>
      <c r="D915"/>
      <c r="E915"/>
      <c r="F915"/>
      <c r="G915"/>
      <c r="H915"/>
      <c r="I915" s="17"/>
      <c r="J915" s="17"/>
      <c r="K915"/>
      <c r="L915"/>
      <c r="M915"/>
      <c r="N915"/>
    </row>
    <row r="916" spans="3:14" ht="12.75">
      <c r="C916"/>
      <c r="D916"/>
      <c r="E916"/>
      <c r="F916"/>
      <c r="G916"/>
      <c r="H916"/>
      <c r="I916" s="17"/>
      <c r="J916" s="17"/>
      <c r="K916"/>
      <c r="L916"/>
      <c r="M916"/>
      <c r="N916"/>
    </row>
    <row r="917" spans="3:14" ht="12.75">
      <c r="C917"/>
      <c r="D917"/>
      <c r="E917"/>
      <c r="F917"/>
      <c r="G917"/>
      <c r="H917"/>
      <c r="I917" s="17"/>
      <c r="J917" s="17"/>
      <c r="K917"/>
      <c r="L917"/>
      <c r="M917"/>
      <c r="N917"/>
    </row>
    <row r="918" spans="3:14" ht="12.75">
      <c r="C918"/>
      <c r="D918"/>
      <c r="E918"/>
      <c r="F918"/>
      <c r="G918"/>
      <c r="H918"/>
      <c r="I918" s="17"/>
      <c r="J918" s="17"/>
      <c r="K918"/>
      <c r="L918"/>
      <c r="M918"/>
      <c r="N918"/>
    </row>
    <row r="919" spans="3:14" ht="12.75">
      <c r="C919"/>
      <c r="D919"/>
      <c r="E919"/>
      <c r="F919"/>
      <c r="G919"/>
      <c r="H919"/>
      <c r="I919" s="17"/>
      <c r="J919" s="17"/>
      <c r="K919"/>
      <c r="L919"/>
      <c r="M919"/>
      <c r="N919"/>
    </row>
    <row r="920" spans="3:14" ht="12.75">
      <c r="C920"/>
      <c r="D920"/>
      <c r="E920"/>
      <c r="F920"/>
      <c r="G920"/>
      <c r="H920"/>
      <c r="I920" s="17"/>
      <c r="J920" s="17"/>
      <c r="K920"/>
      <c r="L920"/>
      <c r="M920"/>
      <c r="N920"/>
    </row>
    <row r="921" spans="3:14" ht="12.75">
      <c r="C921"/>
      <c r="D921"/>
      <c r="E921"/>
      <c r="F921"/>
      <c r="G921"/>
      <c r="H921"/>
      <c r="I921" s="17"/>
      <c r="J921" s="17"/>
      <c r="K921"/>
      <c r="L921"/>
      <c r="M921"/>
      <c r="N921"/>
    </row>
    <row r="922" spans="3:14" ht="12.75">
      <c r="C922"/>
      <c r="D922"/>
      <c r="E922"/>
      <c r="F922"/>
      <c r="G922"/>
      <c r="H922"/>
      <c r="I922" s="17"/>
      <c r="J922" s="17"/>
      <c r="K922"/>
      <c r="L922"/>
      <c r="M922"/>
      <c r="N922"/>
    </row>
    <row r="923" spans="3:14" ht="12.75">
      <c r="C923"/>
      <c r="D923"/>
      <c r="E923"/>
      <c r="F923"/>
      <c r="G923"/>
      <c r="H923"/>
      <c r="I923" s="17"/>
      <c r="J923" s="17"/>
      <c r="K923"/>
      <c r="L923"/>
      <c r="M923"/>
      <c r="N923"/>
    </row>
    <row r="924" spans="3:14" ht="12.75">
      <c r="C924"/>
      <c r="D924"/>
      <c r="E924"/>
      <c r="F924"/>
      <c r="G924"/>
      <c r="H924"/>
      <c r="I924" s="17"/>
      <c r="J924" s="17"/>
      <c r="K924"/>
      <c r="L924"/>
      <c r="M924"/>
      <c r="N924"/>
    </row>
    <row r="925" spans="3:14" ht="12.75">
      <c r="C925"/>
      <c r="D925"/>
      <c r="E925"/>
      <c r="F925"/>
      <c r="G925"/>
      <c r="H925"/>
      <c r="I925" s="17"/>
      <c r="J925" s="17"/>
      <c r="K925"/>
      <c r="L925"/>
      <c r="M925"/>
      <c r="N925"/>
    </row>
    <row r="926" spans="3:14" ht="12.75">
      <c r="C926"/>
      <c r="D926"/>
      <c r="E926"/>
      <c r="F926"/>
      <c r="G926"/>
      <c r="H926"/>
      <c r="I926" s="17"/>
      <c r="J926" s="17"/>
      <c r="K926"/>
      <c r="L926"/>
      <c r="M926"/>
      <c r="N926"/>
    </row>
    <row r="927" spans="3:14" ht="12.75">
      <c r="C927"/>
      <c r="D927"/>
      <c r="E927"/>
      <c r="F927"/>
      <c r="G927"/>
      <c r="H927"/>
      <c r="I927" s="17"/>
      <c r="J927" s="17"/>
      <c r="K927"/>
      <c r="L927"/>
      <c r="M927"/>
      <c r="N927"/>
    </row>
    <row r="928" spans="3:14" ht="12.75">
      <c r="C928"/>
      <c r="D928"/>
      <c r="E928"/>
      <c r="F928"/>
      <c r="G928"/>
      <c r="H928"/>
      <c r="I928" s="17"/>
      <c r="J928" s="17"/>
      <c r="K928"/>
      <c r="L928"/>
      <c r="M928"/>
      <c r="N928"/>
    </row>
    <row r="929" spans="3:14" ht="12.75">
      <c r="C929"/>
      <c r="D929"/>
      <c r="E929"/>
      <c r="F929"/>
      <c r="G929"/>
      <c r="H929"/>
      <c r="I929" s="17"/>
      <c r="J929" s="17"/>
      <c r="K929"/>
      <c r="L929"/>
      <c r="M929"/>
      <c r="N929"/>
    </row>
    <row r="930" spans="3:14" ht="12.75">
      <c r="C930"/>
      <c r="D930"/>
      <c r="E930"/>
      <c r="F930"/>
      <c r="G930"/>
      <c r="H930"/>
      <c r="I930" s="17"/>
      <c r="J930" s="17"/>
      <c r="K930"/>
      <c r="L930"/>
      <c r="M930"/>
      <c r="N930"/>
    </row>
    <row r="931" spans="3:14" ht="12.75">
      <c r="C931"/>
      <c r="D931"/>
      <c r="E931"/>
      <c r="F931"/>
      <c r="G931"/>
      <c r="H931"/>
      <c r="I931" s="17"/>
      <c r="J931" s="17"/>
      <c r="K931"/>
      <c r="L931"/>
      <c r="M931"/>
      <c r="N931"/>
    </row>
    <row r="932" spans="3:14" ht="12.75">
      <c r="C932"/>
      <c r="D932"/>
      <c r="E932"/>
      <c r="F932"/>
      <c r="G932"/>
      <c r="H932"/>
      <c r="I932" s="17"/>
      <c r="J932" s="17"/>
      <c r="K932"/>
      <c r="L932"/>
      <c r="M932"/>
      <c r="N932"/>
    </row>
    <row r="933" spans="3:14" ht="12.75">
      <c r="C933"/>
      <c r="D933"/>
      <c r="E933"/>
      <c r="F933"/>
      <c r="G933"/>
      <c r="H933"/>
      <c r="I933" s="17"/>
      <c r="J933" s="17"/>
      <c r="K933"/>
      <c r="L933"/>
      <c r="M933"/>
      <c r="N933"/>
    </row>
    <row r="934" spans="3:14" ht="12.75">
      <c r="C934"/>
      <c r="D934"/>
      <c r="E934"/>
      <c r="F934"/>
      <c r="G934"/>
      <c r="H934"/>
      <c r="I934" s="17"/>
      <c r="J934" s="17"/>
      <c r="K934"/>
      <c r="L934"/>
      <c r="M934"/>
      <c r="N934"/>
    </row>
    <row r="935" spans="3:14" ht="12.75">
      <c r="C935"/>
      <c r="D935"/>
      <c r="E935"/>
      <c r="F935"/>
      <c r="G935"/>
      <c r="H935"/>
      <c r="I935" s="17"/>
      <c r="J935" s="17"/>
      <c r="K935"/>
      <c r="L935"/>
      <c r="M935"/>
      <c r="N935"/>
    </row>
    <row r="936" spans="3:14" ht="12.75">
      <c r="C936"/>
      <c r="D936"/>
      <c r="E936"/>
      <c r="F936"/>
      <c r="G936"/>
      <c r="H936"/>
      <c r="I936" s="17"/>
      <c r="J936" s="17"/>
      <c r="K936"/>
      <c r="L936"/>
      <c r="M936"/>
      <c r="N936"/>
    </row>
    <row r="937" spans="3:14" ht="12.75">
      <c r="C937"/>
      <c r="D937"/>
      <c r="E937"/>
      <c r="F937"/>
      <c r="G937"/>
      <c r="H937"/>
      <c r="I937" s="17"/>
      <c r="J937" s="17"/>
      <c r="K937"/>
      <c r="L937"/>
      <c r="M937"/>
      <c r="N937"/>
    </row>
    <row r="938" spans="3:14" ht="12.75">
      <c r="C938"/>
      <c r="D938"/>
      <c r="E938"/>
      <c r="F938"/>
      <c r="G938"/>
      <c r="H938"/>
      <c r="I938" s="17"/>
      <c r="J938" s="17"/>
      <c r="K938"/>
      <c r="L938"/>
      <c r="M938"/>
      <c r="N938"/>
    </row>
    <row r="939" spans="3:14" ht="12.75">
      <c r="C939"/>
      <c r="D939"/>
      <c r="E939"/>
      <c r="F939"/>
      <c r="G939"/>
      <c r="H939"/>
      <c r="I939" s="17"/>
      <c r="J939" s="17"/>
      <c r="K939"/>
      <c r="L939"/>
      <c r="M939"/>
      <c r="N939"/>
    </row>
    <row r="940" spans="3:14" ht="12.75">
      <c r="C940"/>
      <c r="D940"/>
      <c r="E940"/>
      <c r="F940"/>
      <c r="G940"/>
      <c r="H940"/>
      <c r="I940" s="17"/>
      <c r="J940" s="17"/>
      <c r="K940"/>
      <c r="L940"/>
      <c r="M940"/>
      <c r="N940"/>
    </row>
    <row r="941" spans="3:14" ht="12.75">
      <c r="C941"/>
      <c r="D941"/>
      <c r="E941"/>
      <c r="F941"/>
      <c r="G941"/>
      <c r="H941"/>
      <c r="I941" s="17"/>
      <c r="J941" s="17"/>
      <c r="K941"/>
      <c r="L941"/>
      <c r="M941"/>
      <c r="N941"/>
    </row>
    <row r="942" spans="3:14" ht="12.75">
      <c r="C942"/>
      <c r="D942"/>
      <c r="E942"/>
      <c r="F942"/>
      <c r="G942"/>
      <c r="H942"/>
      <c r="I942" s="17"/>
      <c r="J942" s="17"/>
      <c r="K942"/>
      <c r="L942"/>
      <c r="M942"/>
      <c r="N942"/>
    </row>
    <row r="943" spans="3:14" ht="12.75">
      <c r="C943"/>
      <c r="D943"/>
      <c r="E943"/>
      <c r="F943"/>
      <c r="G943"/>
      <c r="H943"/>
      <c r="I943" s="17"/>
      <c r="J943" s="17"/>
      <c r="K943"/>
      <c r="L943"/>
      <c r="M943"/>
      <c r="N943"/>
    </row>
    <row r="944" spans="3:14" ht="12.75">
      <c r="C944"/>
      <c r="D944"/>
      <c r="E944"/>
      <c r="F944"/>
      <c r="G944"/>
      <c r="H944"/>
      <c r="I944" s="17"/>
      <c r="J944" s="17"/>
      <c r="K944"/>
      <c r="L944"/>
      <c r="M944"/>
      <c r="N944"/>
    </row>
    <row r="945" spans="3:14" ht="12.75">
      <c r="C945"/>
      <c r="D945"/>
      <c r="E945"/>
      <c r="F945"/>
      <c r="G945"/>
      <c r="H945"/>
      <c r="I945" s="17"/>
      <c r="J945" s="17"/>
      <c r="K945"/>
      <c r="L945"/>
      <c r="M945"/>
      <c r="N945"/>
    </row>
    <row r="946" spans="3:14" ht="12.75">
      <c r="C946"/>
      <c r="D946"/>
      <c r="E946"/>
      <c r="F946"/>
      <c r="G946"/>
      <c r="H946"/>
      <c r="I946" s="17"/>
      <c r="J946" s="17"/>
      <c r="K946"/>
      <c r="L946"/>
      <c r="M946"/>
      <c r="N946"/>
    </row>
    <row r="947" spans="3:14" ht="12.75">
      <c r="C947"/>
      <c r="D947"/>
      <c r="E947"/>
      <c r="F947"/>
      <c r="G947"/>
      <c r="H947"/>
      <c r="I947" s="17"/>
      <c r="J947" s="17"/>
      <c r="K947"/>
      <c r="L947"/>
      <c r="M947"/>
      <c r="N947"/>
    </row>
    <row r="948" spans="3:14" ht="12.75">
      <c r="C948"/>
      <c r="D948"/>
      <c r="E948"/>
      <c r="F948"/>
      <c r="G948"/>
      <c r="H948"/>
      <c r="I948" s="17"/>
      <c r="J948" s="17"/>
      <c r="K948"/>
      <c r="L948"/>
      <c r="M948"/>
      <c r="N948"/>
    </row>
    <row r="949" spans="3:14" ht="12.75">
      <c r="C949"/>
      <c r="D949"/>
      <c r="E949"/>
      <c r="F949"/>
      <c r="G949"/>
      <c r="H949"/>
      <c r="I949" s="17"/>
      <c r="J949" s="17"/>
      <c r="K949"/>
      <c r="L949"/>
      <c r="M949"/>
      <c r="N949"/>
    </row>
    <row r="950" spans="3:14" ht="12.75">
      <c r="C950"/>
      <c r="D950"/>
      <c r="E950"/>
      <c r="F950"/>
      <c r="G950"/>
      <c r="H950"/>
      <c r="I950" s="17"/>
      <c r="J950" s="17"/>
      <c r="K950"/>
      <c r="L950"/>
      <c r="M950"/>
      <c r="N950"/>
    </row>
    <row r="951" spans="3:14" ht="12.75">
      <c r="C951"/>
      <c r="D951"/>
      <c r="E951"/>
      <c r="F951"/>
      <c r="G951"/>
      <c r="H951"/>
      <c r="I951" s="17"/>
      <c r="J951" s="17"/>
      <c r="K951"/>
      <c r="L951"/>
      <c r="M951"/>
      <c r="N951"/>
    </row>
    <row r="952" spans="3:14" ht="12.75">
      <c r="C952"/>
      <c r="D952"/>
      <c r="E952"/>
      <c r="F952"/>
      <c r="G952"/>
      <c r="H952"/>
      <c r="I952" s="17"/>
      <c r="J952" s="17"/>
      <c r="K952"/>
      <c r="L952"/>
      <c r="M952"/>
      <c r="N952"/>
    </row>
    <row r="953" spans="3:14" ht="12.75">
      <c r="C953"/>
      <c r="D953"/>
      <c r="E953"/>
      <c r="F953"/>
      <c r="G953"/>
      <c r="H953"/>
      <c r="I953" s="17"/>
      <c r="J953" s="17"/>
      <c r="K953"/>
      <c r="L953"/>
      <c r="M953"/>
      <c r="N953"/>
    </row>
    <row r="954" spans="3:14" ht="12.75">
      <c r="C954"/>
      <c r="D954"/>
      <c r="E954"/>
      <c r="F954"/>
      <c r="G954"/>
      <c r="H954"/>
      <c r="I954" s="17"/>
      <c r="J954" s="17"/>
      <c r="K954"/>
      <c r="L954"/>
      <c r="M954"/>
      <c r="N954"/>
    </row>
    <row r="955" spans="3:14" ht="12.75">
      <c r="C955"/>
      <c r="D955"/>
      <c r="E955"/>
      <c r="F955"/>
      <c r="G955"/>
      <c r="H955"/>
      <c r="I955" s="17"/>
      <c r="J955" s="17"/>
      <c r="K955"/>
      <c r="L955"/>
      <c r="M955"/>
      <c r="N955"/>
    </row>
    <row r="956" spans="3:14" ht="12.75">
      <c r="C956"/>
      <c r="D956"/>
      <c r="E956"/>
      <c r="F956"/>
      <c r="G956"/>
      <c r="H956"/>
      <c r="I956" s="17"/>
      <c r="J956" s="17"/>
      <c r="K956"/>
      <c r="L956"/>
      <c r="M956"/>
      <c r="N956"/>
    </row>
    <row r="957" spans="3:14" ht="12.75">
      <c r="C957"/>
      <c r="D957"/>
      <c r="E957"/>
      <c r="F957"/>
      <c r="G957"/>
      <c r="H957"/>
      <c r="I957" s="17"/>
      <c r="J957" s="17"/>
      <c r="K957"/>
      <c r="L957"/>
      <c r="M957"/>
      <c r="N957"/>
    </row>
    <row r="958" spans="3:14" ht="12.75">
      <c r="C958"/>
      <c r="D958"/>
      <c r="E958"/>
      <c r="F958"/>
      <c r="G958"/>
      <c r="H958"/>
      <c r="I958" s="17"/>
      <c r="J958" s="17"/>
      <c r="K958"/>
      <c r="L958"/>
      <c r="M958"/>
      <c r="N958"/>
    </row>
    <row r="959" spans="3:14" ht="12.75">
      <c r="C959"/>
      <c r="D959"/>
      <c r="E959"/>
      <c r="F959"/>
      <c r="G959"/>
      <c r="H959"/>
      <c r="I959" s="17"/>
      <c r="J959" s="17"/>
      <c r="K959"/>
      <c r="L959"/>
      <c r="M959"/>
      <c r="N959"/>
    </row>
    <row r="960" spans="3:14" ht="12.75">
      <c r="C960"/>
      <c r="D960"/>
      <c r="E960"/>
      <c r="F960"/>
      <c r="G960"/>
      <c r="H960"/>
      <c r="I960" s="17"/>
      <c r="J960" s="17"/>
      <c r="K960"/>
      <c r="L960"/>
      <c r="M960"/>
      <c r="N960"/>
    </row>
    <row r="961" spans="3:14" ht="12.75">
      <c r="C961"/>
      <c r="D961"/>
      <c r="E961"/>
      <c r="F961"/>
      <c r="G961"/>
      <c r="H961"/>
      <c r="I961" s="17"/>
      <c r="J961" s="17"/>
      <c r="K961"/>
      <c r="L961"/>
      <c r="M961"/>
      <c r="N961"/>
    </row>
    <row r="962" spans="3:14" ht="12.75">
      <c r="C962"/>
      <c r="D962"/>
      <c r="E962"/>
      <c r="F962"/>
      <c r="G962"/>
      <c r="H962"/>
      <c r="I962" s="17"/>
      <c r="J962" s="17"/>
      <c r="K962"/>
      <c r="L962"/>
      <c r="M962"/>
      <c r="N962"/>
    </row>
    <row r="963" spans="3:14" ht="12.75">
      <c r="C963"/>
      <c r="D963"/>
      <c r="E963"/>
      <c r="F963"/>
      <c r="G963"/>
      <c r="H963"/>
      <c r="I963" s="17"/>
      <c r="J963" s="17"/>
      <c r="K963"/>
      <c r="L963"/>
      <c r="M963"/>
      <c r="N963"/>
    </row>
    <row r="964" spans="3:14" ht="12.75">
      <c r="C964"/>
      <c r="D964"/>
      <c r="E964"/>
      <c r="F964"/>
      <c r="G964"/>
      <c r="H964"/>
      <c r="I964" s="17"/>
      <c r="J964" s="17"/>
      <c r="K964"/>
      <c r="L964"/>
      <c r="M964"/>
      <c r="N964"/>
    </row>
    <row r="965" spans="3:14" ht="12.75">
      <c r="C965"/>
      <c r="D965"/>
      <c r="E965"/>
      <c r="F965"/>
      <c r="G965"/>
      <c r="H965"/>
      <c r="I965" s="17"/>
      <c r="J965" s="17"/>
      <c r="K965"/>
      <c r="L965"/>
      <c r="M965"/>
      <c r="N965"/>
    </row>
    <row r="966" spans="3:14" ht="12.75">
      <c r="C966"/>
      <c r="D966"/>
      <c r="E966"/>
      <c r="F966"/>
      <c r="G966"/>
      <c r="H966"/>
      <c r="I966" s="17"/>
      <c r="J966" s="17"/>
      <c r="K966"/>
      <c r="L966"/>
      <c r="M966"/>
      <c r="N966"/>
    </row>
    <row r="967" spans="3:14" ht="12.75">
      <c r="C967"/>
      <c r="D967"/>
      <c r="E967"/>
      <c r="F967"/>
      <c r="G967"/>
      <c r="H967"/>
      <c r="I967" s="17"/>
      <c r="J967" s="17"/>
      <c r="K967"/>
      <c r="L967"/>
      <c r="M967"/>
      <c r="N967"/>
    </row>
    <row r="968" spans="3:14" ht="12.75">
      <c r="C968"/>
      <c r="D968"/>
      <c r="E968"/>
      <c r="F968"/>
      <c r="G968"/>
      <c r="H968"/>
      <c r="I968" s="17"/>
      <c r="J968" s="17"/>
      <c r="K968"/>
      <c r="L968"/>
      <c r="M968"/>
      <c r="N968"/>
    </row>
    <row r="969" spans="3:14" ht="12.75">
      <c r="C969"/>
      <c r="D969"/>
      <c r="E969"/>
      <c r="F969"/>
      <c r="G969"/>
      <c r="H969"/>
      <c r="I969" s="17"/>
      <c r="J969" s="17"/>
      <c r="K969"/>
      <c r="L969"/>
      <c r="M969"/>
      <c r="N969"/>
    </row>
    <row r="970" spans="3:14" ht="12.75">
      <c r="C970"/>
      <c r="D970"/>
      <c r="E970"/>
      <c r="F970"/>
      <c r="G970"/>
      <c r="H970"/>
      <c r="I970" s="17"/>
      <c r="J970" s="17"/>
      <c r="K970"/>
      <c r="L970"/>
      <c r="M970"/>
      <c r="N970"/>
    </row>
    <row r="971" spans="3:14" ht="12.75">
      <c r="C971"/>
      <c r="D971"/>
      <c r="E971"/>
      <c r="F971"/>
      <c r="G971"/>
      <c r="H971"/>
      <c r="I971" s="17"/>
      <c r="J971" s="17"/>
      <c r="K971"/>
      <c r="L971"/>
      <c r="M971"/>
      <c r="N971"/>
    </row>
    <row r="972" spans="3:14" ht="12.75">
      <c r="C972"/>
      <c r="D972"/>
      <c r="E972"/>
      <c r="F972"/>
      <c r="G972"/>
      <c r="H972"/>
      <c r="I972" s="17"/>
      <c r="J972" s="17"/>
      <c r="K972"/>
      <c r="L972"/>
      <c r="M972"/>
      <c r="N972"/>
    </row>
    <row r="973" spans="3:14" ht="12.75">
      <c r="C973"/>
      <c r="D973"/>
      <c r="E973"/>
      <c r="F973"/>
      <c r="G973"/>
      <c r="H973"/>
      <c r="I973" s="17"/>
      <c r="J973" s="17"/>
      <c r="K973"/>
      <c r="L973"/>
      <c r="M973"/>
      <c r="N973"/>
    </row>
    <row r="974" spans="3:14" ht="12.75">
      <c r="C974"/>
      <c r="D974"/>
      <c r="E974"/>
      <c r="F974"/>
      <c r="G974"/>
      <c r="H974"/>
      <c r="I974" s="17"/>
      <c r="J974" s="17"/>
      <c r="K974"/>
      <c r="L974"/>
      <c r="M974"/>
      <c r="N974"/>
    </row>
    <row r="975" spans="3:14" ht="12.75">
      <c r="C975"/>
      <c r="D975"/>
      <c r="E975"/>
      <c r="F975"/>
      <c r="G975"/>
      <c r="H975"/>
      <c r="I975" s="17"/>
      <c r="J975" s="17"/>
      <c r="K975"/>
      <c r="L975"/>
      <c r="M975"/>
      <c r="N975"/>
    </row>
    <row r="976" spans="3:14" ht="12.75">
      <c r="C976"/>
      <c r="D976"/>
      <c r="E976"/>
      <c r="F976"/>
      <c r="G976"/>
      <c r="H976"/>
      <c r="I976" s="17"/>
      <c r="J976" s="17"/>
      <c r="K976"/>
      <c r="L976"/>
      <c r="M976"/>
      <c r="N976"/>
    </row>
    <row r="977" spans="3:14" ht="12.75">
      <c r="C977"/>
      <c r="D977"/>
      <c r="E977"/>
      <c r="F977"/>
      <c r="G977"/>
      <c r="H977"/>
      <c r="I977" s="17"/>
      <c r="J977" s="17"/>
      <c r="K977"/>
      <c r="L977"/>
      <c r="M977"/>
      <c r="N977"/>
    </row>
    <row r="978" spans="3:14" ht="12.75">
      <c r="C978"/>
      <c r="D978"/>
      <c r="E978"/>
      <c r="F978"/>
      <c r="G978"/>
      <c r="H978"/>
      <c r="I978" s="17"/>
      <c r="J978" s="17"/>
      <c r="K978"/>
      <c r="L978"/>
      <c r="M978"/>
      <c r="N978"/>
    </row>
    <row r="979" spans="3:14" ht="12.75">
      <c r="C979"/>
      <c r="D979"/>
      <c r="E979"/>
      <c r="F979"/>
      <c r="G979"/>
      <c r="H979"/>
      <c r="I979" s="17"/>
      <c r="J979" s="17"/>
      <c r="K979"/>
      <c r="L979"/>
      <c r="M979"/>
      <c r="N979"/>
    </row>
    <row r="980" spans="3:14" ht="12.75">
      <c r="C980"/>
      <c r="D980"/>
      <c r="E980"/>
      <c r="F980"/>
      <c r="G980"/>
      <c r="H980"/>
      <c r="I980" s="17"/>
      <c r="J980" s="17"/>
      <c r="K980"/>
      <c r="L980"/>
      <c r="M980"/>
      <c r="N980"/>
    </row>
    <row r="981" spans="3:14" ht="12.75">
      <c r="C981"/>
      <c r="D981"/>
      <c r="E981"/>
      <c r="F981"/>
      <c r="G981"/>
      <c r="H981"/>
      <c r="I981" s="17"/>
      <c r="J981" s="17"/>
      <c r="K981"/>
      <c r="L981"/>
      <c r="M981"/>
      <c r="N981"/>
    </row>
    <row r="982" spans="3:14" ht="12.75">
      <c r="C982"/>
      <c r="D982"/>
      <c r="E982"/>
      <c r="F982"/>
      <c r="G982"/>
      <c r="H982"/>
      <c r="I982" s="17"/>
      <c r="J982" s="17"/>
      <c r="K982"/>
      <c r="L982"/>
      <c r="M982"/>
      <c r="N982"/>
    </row>
    <row r="983" spans="3:14" ht="12.75">
      <c r="C983"/>
      <c r="D983"/>
      <c r="E983"/>
      <c r="F983"/>
      <c r="G983"/>
      <c r="H983"/>
      <c r="I983" s="17"/>
      <c r="J983" s="17"/>
      <c r="K983"/>
      <c r="L983"/>
      <c r="M983"/>
      <c r="N983"/>
    </row>
    <row r="984" spans="3:14" ht="12.75">
      <c r="C984"/>
      <c r="D984"/>
      <c r="E984"/>
      <c r="F984"/>
      <c r="G984"/>
      <c r="H984"/>
      <c r="I984" s="17"/>
      <c r="J984" s="17"/>
      <c r="K984"/>
      <c r="L984"/>
      <c r="M984"/>
      <c r="N984"/>
    </row>
    <row r="985" spans="3:14" ht="12.75">
      <c r="C985"/>
      <c r="D985"/>
      <c r="E985"/>
      <c r="F985"/>
      <c r="G985"/>
      <c r="H985"/>
      <c r="I985" s="17"/>
      <c r="J985" s="17"/>
      <c r="K985"/>
      <c r="L985"/>
      <c r="M985"/>
      <c r="N985"/>
    </row>
    <row r="986" spans="3:14" ht="12.75">
      <c r="C986"/>
      <c r="D986"/>
      <c r="E986"/>
      <c r="F986"/>
      <c r="G986"/>
      <c r="H986"/>
      <c r="I986" s="17"/>
      <c r="J986" s="17"/>
      <c r="K986"/>
      <c r="L986"/>
      <c r="M986"/>
      <c r="N986"/>
    </row>
    <row r="987" spans="3:14" ht="12.75">
      <c r="C987"/>
      <c r="D987"/>
      <c r="E987"/>
      <c r="F987"/>
      <c r="G987"/>
      <c r="H987"/>
      <c r="I987" s="17"/>
      <c r="J987" s="17"/>
      <c r="K987"/>
      <c r="L987"/>
      <c r="M987"/>
      <c r="N987"/>
    </row>
    <row r="988" spans="3:14" ht="12.75">
      <c r="C988"/>
      <c r="D988"/>
      <c r="E988"/>
      <c r="F988"/>
      <c r="G988"/>
      <c r="H988"/>
      <c r="I988" s="17"/>
      <c r="J988" s="17"/>
      <c r="K988"/>
      <c r="L988"/>
      <c r="M988"/>
      <c r="N988"/>
    </row>
    <row r="989" spans="3:14" ht="12.75">
      <c r="C989"/>
      <c r="D989"/>
      <c r="E989"/>
      <c r="F989"/>
      <c r="G989"/>
      <c r="H989"/>
      <c r="I989" s="17"/>
      <c r="J989" s="17"/>
      <c r="K989"/>
      <c r="L989"/>
      <c r="M989"/>
      <c r="N989"/>
    </row>
    <row r="990" spans="3:14" ht="12.75">
      <c r="C990"/>
      <c r="D990"/>
      <c r="E990"/>
      <c r="F990"/>
      <c r="G990"/>
      <c r="H990"/>
      <c r="I990" s="17"/>
      <c r="J990" s="17"/>
      <c r="K990"/>
      <c r="L990"/>
      <c r="M990"/>
      <c r="N990"/>
    </row>
    <row r="991" spans="3:14" ht="12.75">
      <c r="C991"/>
      <c r="D991"/>
      <c r="E991"/>
      <c r="F991"/>
      <c r="G991"/>
      <c r="H991"/>
      <c r="I991" s="17"/>
      <c r="J991" s="17"/>
      <c r="K991"/>
      <c r="L991"/>
      <c r="M991"/>
      <c r="N991"/>
    </row>
    <row r="992" spans="3:14" ht="12.75">
      <c r="C992"/>
      <c r="D992"/>
      <c r="E992"/>
      <c r="F992"/>
      <c r="G992"/>
      <c r="H992"/>
      <c r="I992" s="17"/>
      <c r="J992" s="17"/>
      <c r="K992"/>
      <c r="L992"/>
      <c r="M992"/>
      <c r="N992"/>
    </row>
    <row r="993" spans="3:14" ht="12.75">
      <c r="C993"/>
      <c r="D993"/>
      <c r="E993"/>
      <c r="F993"/>
      <c r="G993"/>
      <c r="H993"/>
      <c r="I993" s="17"/>
      <c r="J993" s="17"/>
      <c r="K993"/>
      <c r="L993"/>
      <c r="M993"/>
      <c r="N993"/>
    </row>
    <row r="994" spans="3:14" ht="12.75">
      <c r="C994"/>
      <c r="D994"/>
      <c r="E994"/>
      <c r="F994"/>
      <c r="G994"/>
      <c r="H994"/>
      <c r="I994" s="17"/>
      <c r="J994" s="17"/>
      <c r="K994"/>
      <c r="L994"/>
      <c r="M994"/>
      <c r="N994"/>
    </row>
    <row r="995" spans="3:14" ht="12.75">
      <c r="C995"/>
      <c r="D995"/>
      <c r="E995"/>
      <c r="F995"/>
      <c r="G995"/>
      <c r="H995"/>
      <c r="I995" s="17"/>
      <c r="J995" s="17"/>
      <c r="K995"/>
      <c r="L995"/>
      <c r="M995"/>
      <c r="N995"/>
    </row>
    <row r="996" spans="3:14" ht="12.75">
      <c r="C996"/>
      <c r="D996"/>
      <c r="E996"/>
      <c r="F996"/>
      <c r="G996"/>
      <c r="H996"/>
      <c r="I996" s="17"/>
      <c r="J996" s="17"/>
      <c r="K996"/>
      <c r="L996"/>
      <c r="M996"/>
      <c r="N996"/>
    </row>
    <row r="997" spans="3:14" ht="12.75">
      <c r="C997"/>
      <c r="D997"/>
      <c r="E997"/>
      <c r="F997"/>
      <c r="G997"/>
      <c r="H997"/>
      <c r="I997" s="17"/>
      <c r="J997" s="17"/>
      <c r="K997"/>
      <c r="L997"/>
      <c r="M997"/>
      <c r="N997"/>
    </row>
    <row r="998" spans="3:14" ht="12.75">
      <c r="C998"/>
      <c r="D998"/>
      <c r="E998"/>
      <c r="F998"/>
      <c r="G998"/>
      <c r="H998"/>
      <c r="I998" s="17"/>
      <c r="J998" s="17"/>
      <c r="K998"/>
      <c r="L998"/>
      <c r="M998"/>
      <c r="N998"/>
    </row>
    <row r="999" spans="3:14" ht="12.75">
      <c r="C999"/>
      <c r="D999"/>
      <c r="E999"/>
      <c r="F999"/>
      <c r="G999"/>
      <c r="H999"/>
      <c r="I999" s="17"/>
      <c r="J999" s="17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7"/>
      <c r="J1000" s="17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7"/>
      <c r="J1001" s="17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7"/>
      <c r="J1002" s="17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7"/>
      <c r="J1003" s="17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7"/>
      <c r="J1004" s="17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7"/>
      <c r="J1005" s="17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7"/>
      <c r="J1006" s="17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7"/>
      <c r="J1007" s="17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7"/>
      <c r="J1008" s="17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7"/>
      <c r="J1009" s="17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7"/>
      <c r="J1010" s="17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7"/>
      <c r="J1011" s="17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7"/>
      <c r="J1012" s="17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7"/>
      <c r="J1013" s="17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7"/>
      <c r="J1014" s="17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7"/>
      <c r="J1015" s="17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7"/>
      <c r="J1016" s="17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7"/>
      <c r="J1017" s="17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7"/>
      <c r="J1018" s="17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7"/>
      <c r="J1019" s="17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7"/>
      <c r="J1020" s="17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7"/>
      <c r="J1021" s="17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7"/>
      <c r="J1022" s="17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7"/>
      <c r="J1023" s="17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7"/>
      <c r="J1024" s="17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7"/>
      <c r="J1025" s="17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7"/>
      <c r="J1026" s="17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7"/>
      <c r="J1027" s="17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7"/>
      <c r="J1028" s="17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7"/>
      <c r="J1029" s="17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7"/>
      <c r="J1030" s="17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7"/>
      <c r="J1031" s="17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7"/>
      <c r="J1032" s="17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7"/>
      <c r="J1033" s="17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7"/>
      <c r="J1034" s="17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7"/>
      <c r="J1035" s="17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7"/>
      <c r="J1036" s="17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7"/>
      <c r="J1037" s="17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7"/>
      <c r="J1038" s="17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7"/>
      <c r="J1039" s="17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7"/>
      <c r="J1040" s="17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7"/>
      <c r="J1041" s="17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7"/>
      <c r="J1042" s="17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7"/>
      <c r="J1043" s="17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7"/>
      <c r="J1044" s="17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7"/>
      <c r="J1045" s="17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7"/>
      <c r="J1046" s="17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7"/>
      <c r="J1047" s="17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7"/>
      <c r="J1048" s="17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7"/>
      <c r="J1049" s="17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7"/>
      <c r="J1050" s="17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7"/>
      <c r="J1051" s="17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7"/>
      <c r="J1052" s="17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7"/>
      <c r="J1053" s="17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7"/>
      <c r="J1054" s="17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7"/>
      <c r="J1055" s="17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7"/>
      <c r="J1056" s="17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7"/>
      <c r="J1057" s="17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7"/>
      <c r="J1058" s="17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7"/>
      <c r="J1059" s="17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7"/>
      <c r="J1060" s="17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7"/>
      <c r="J1061" s="17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7"/>
      <c r="J1062" s="17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7"/>
      <c r="J1063" s="17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7"/>
      <c r="J1064" s="17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7"/>
      <c r="J1065" s="17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7"/>
      <c r="J1066" s="17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7"/>
      <c r="J1067" s="17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7"/>
      <c r="J1068" s="17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7"/>
      <c r="J1069" s="17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7"/>
      <c r="J1070" s="17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7"/>
      <c r="J1071" s="17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7"/>
      <c r="J1072" s="17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7"/>
      <c r="J1073" s="17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7"/>
      <c r="J1074" s="17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7"/>
      <c r="J1075" s="17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7"/>
      <c r="J1076" s="17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7"/>
      <c r="J1077" s="17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7"/>
      <c r="J1078" s="17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7"/>
      <c r="J1079" s="17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7"/>
      <c r="J1080" s="17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7"/>
      <c r="J1081" s="17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7"/>
      <c r="J1082" s="17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7"/>
      <c r="J1083" s="17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7"/>
      <c r="J1084" s="17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7"/>
      <c r="J1085" s="17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7"/>
      <c r="J1086" s="17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7"/>
      <c r="J1087" s="17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7"/>
      <c r="J1088" s="17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7"/>
      <c r="J1089" s="17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7"/>
      <c r="J1090" s="17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7"/>
      <c r="J1091" s="17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7"/>
      <c r="J1092" s="17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7"/>
      <c r="J1093" s="17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7"/>
      <c r="J1094" s="17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7"/>
      <c r="J1095" s="17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7"/>
      <c r="J1096" s="17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7"/>
      <c r="J1097" s="17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7"/>
      <c r="J1098" s="17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7"/>
      <c r="J1099" s="17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7"/>
      <c r="J1100" s="17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7"/>
      <c r="J1101" s="17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7"/>
      <c r="J1102" s="17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7"/>
      <c r="J1103" s="17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7"/>
      <c r="J1104" s="17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7"/>
      <c r="J1105" s="17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7"/>
      <c r="J1106" s="17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7"/>
      <c r="J1107" s="17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7"/>
      <c r="J1108" s="17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7"/>
      <c r="J1109" s="17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7"/>
      <c r="J1110" s="17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7"/>
      <c r="J1111" s="17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7"/>
      <c r="J1112" s="17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7"/>
      <c r="J1113" s="17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7"/>
      <c r="J1114" s="17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7"/>
      <c r="J1115" s="17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7"/>
      <c r="J1116" s="17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7"/>
      <c r="J1117" s="17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7"/>
      <c r="J1118" s="17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7"/>
      <c r="J1119" s="17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7"/>
      <c r="J1120" s="17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7"/>
      <c r="J1121" s="17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7"/>
      <c r="J1122" s="17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7"/>
      <c r="J1123" s="17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7"/>
      <c r="J1124" s="17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7"/>
      <c r="J1125" s="17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7"/>
      <c r="J1126" s="17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7"/>
      <c r="J1127" s="17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7"/>
      <c r="J1128" s="17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7"/>
      <c r="J1129" s="17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7"/>
      <c r="J1130" s="17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7"/>
      <c r="J1131" s="17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7"/>
      <c r="J1132" s="17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7"/>
      <c r="J1133" s="17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7"/>
      <c r="J1134" s="17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7"/>
      <c r="J1135" s="17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7"/>
      <c r="J1136" s="17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7"/>
      <c r="J1137" s="17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7"/>
      <c r="J1138" s="17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7"/>
      <c r="J1139" s="17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7"/>
      <c r="J1140" s="17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7"/>
      <c r="J1141" s="17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7"/>
      <c r="J1142" s="17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7"/>
      <c r="J1143" s="17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7"/>
      <c r="J1144" s="17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7"/>
      <c r="J1145" s="17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7"/>
      <c r="J1146" s="17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7"/>
      <c r="J1147" s="17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7"/>
      <c r="J1148" s="17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7"/>
      <c r="J1149" s="17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7"/>
      <c r="J1150" s="17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7"/>
      <c r="J1151" s="17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7"/>
      <c r="J1152" s="17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7"/>
      <c r="J1153" s="17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7"/>
      <c r="J1154" s="17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7"/>
      <c r="J1155" s="17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7"/>
      <c r="J1156" s="17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7"/>
      <c r="J1157" s="17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7"/>
      <c r="J1158" s="17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7"/>
      <c r="J1159" s="17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7"/>
      <c r="J1160" s="17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7"/>
      <c r="J1161" s="17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7"/>
      <c r="J1162" s="17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7"/>
      <c r="J1163" s="17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7"/>
      <c r="J1164" s="17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7"/>
      <c r="J1165" s="17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7"/>
      <c r="J1166" s="17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7"/>
      <c r="J1167" s="17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7"/>
      <c r="J1168" s="17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7"/>
      <c r="J1169" s="17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7"/>
      <c r="J1170" s="17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7"/>
      <c r="J1171" s="17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7"/>
      <c r="J1172" s="17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7"/>
      <c r="J1173" s="17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7"/>
      <c r="J1174" s="17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7"/>
      <c r="J1175" s="17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7"/>
      <c r="J1176" s="17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7"/>
      <c r="J1177" s="17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7"/>
      <c r="J1178" s="17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7"/>
      <c r="J1179" s="17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7"/>
      <c r="J1180" s="17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7"/>
      <c r="J1181" s="17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7"/>
      <c r="J1182" s="17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7"/>
      <c r="J1183" s="17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7"/>
      <c r="J1184" s="17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7"/>
      <c r="J1185" s="17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7"/>
      <c r="J1186" s="17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7"/>
      <c r="J1187" s="17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7"/>
      <c r="J1188" s="17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7"/>
      <c r="J1189" s="17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7"/>
      <c r="J1190" s="17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7"/>
      <c r="J1191" s="17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7"/>
      <c r="J1192" s="17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7"/>
      <c r="J1193" s="17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7"/>
      <c r="J1194" s="17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7"/>
      <c r="J1195" s="17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7"/>
      <c r="J1196" s="17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7"/>
      <c r="J1197" s="17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7"/>
      <c r="J1198" s="17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7"/>
      <c r="J1199" s="17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7"/>
      <c r="J1200" s="17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7"/>
      <c r="J1201" s="17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7"/>
      <c r="J1202" s="17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7"/>
      <c r="J1203" s="17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7"/>
      <c r="J1204" s="17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7"/>
      <c r="J1205" s="17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7"/>
      <c r="J1206" s="17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7"/>
      <c r="J1207" s="17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7"/>
      <c r="J1208" s="17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7"/>
      <c r="J1209" s="17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7"/>
      <c r="J1210" s="17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7"/>
      <c r="J1211" s="17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7"/>
      <c r="J1212" s="17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7"/>
      <c r="J1213" s="17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7"/>
      <c r="J1214" s="17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7"/>
      <c r="J1215" s="17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7"/>
      <c r="J1216" s="17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7"/>
      <c r="J1217" s="17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7"/>
      <c r="J1218" s="17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7"/>
      <c r="J1219" s="17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7"/>
      <c r="J1220" s="17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7"/>
      <c r="J1221" s="17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7"/>
      <c r="J1222" s="17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7"/>
      <c r="J1223" s="17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7"/>
      <c r="J1224" s="17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7"/>
      <c r="J1225" s="17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7"/>
      <c r="J1226" s="17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7"/>
      <c r="J1227" s="17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7"/>
      <c r="J1228" s="17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7"/>
      <c r="J1229" s="17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7"/>
      <c r="J1230" s="17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7"/>
      <c r="J1231" s="17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7"/>
      <c r="J1232" s="17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7"/>
      <c r="J1233" s="17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7"/>
      <c r="J1234" s="17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7"/>
      <c r="J1235" s="17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7"/>
      <c r="J1236" s="17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7"/>
      <c r="J1237" s="17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7"/>
      <c r="J1238" s="17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7"/>
      <c r="J1239" s="17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7"/>
      <c r="J1240" s="17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7"/>
      <c r="J1241" s="17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7"/>
      <c r="J1242" s="17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7"/>
      <c r="J1243" s="17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7"/>
      <c r="J1244" s="17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7"/>
      <c r="J1245" s="17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7"/>
      <c r="J1246" s="17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7"/>
      <c r="J1247" s="17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7"/>
      <c r="J1248" s="17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7"/>
      <c r="J1249" s="17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7"/>
      <c r="J1250" s="17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7"/>
      <c r="J1251" s="17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7"/>
      <c r="J1252" s="17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7"/>
      <c r="J1253" s="17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7"/>
      <c r="J1254" s="17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7"/>
      <c r="J1255" s="17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7"/>
      <c r="J1256" s="17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7"/>
      <c r="J1257" s="17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7"/>
      <c r="J1258" s="17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7"/>
      <c r="J1259" s="17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7"/>
      <c r="J1260" s="17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7"/>
      <c r="J1261" s="17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7"/>
      <c r="J1262" s="17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7"/>
      <c r="J1263" s="17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7"/>
      <c r="J1264" s="17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7"/>
      <c r="J1265" s="17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7"/>
      <c r="J1266" s="17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7"/>
      <c r="J1267" s="17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7"/>
      <c r="J1268" s="17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7"/>
      <c r="J1269" s="17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7"/>
      <c r="J1270" s="17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7"/>
      <c r="J1271" s="17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7"/>
      <c r="J1272" s="17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7"/>
      <c r="J1273" s="17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7"/>
      <c r="J1274" s="17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7"/>
      <c r="J1275" s="17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7"/>
      <c r="J1276" s="17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7"/>
      <c r="J1277" s="17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7"/>
      <c r="J1278" s="17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7"/>
      <c r="J1279" s="17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7"/>
      <c r="J1280" s="17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7"/>
      <c r="J1281" s="17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7"/>
      <c r="J1282" s="17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7"/>
      <c r="J1283" s="17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7"/>
      <c r="J1284" s="17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7"/>
      <c r="J1285" s="17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7"/>
      <c r="J1286" s="17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7"/>
      <c r="J1287" s="17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7"/>
      <c r="J1288" s="17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7"/>
      <c r="J1289" s="17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7"/>
      <c r="J1290" s="17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7"/>
      <c r="J1291" s="17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7"/>
      <c r="J1292" s="17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7"/>
      <c r="J1293" s="17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7"/>
      <c r="J1294" s="17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7"/>
      <c r="J1295" s="17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7"/>
      <c r="J1296" s="17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7"/>
      <c r="J1297" s="17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7"/>
      <c r="J1298" s="17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7"/>
      <c r="J1299" s="17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7"/>
      <c r="J1300" s="17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7"/>
      <c r="J1301" s="17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7"/>
      <c r="J1302" s="17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7"/>
      <c r="J1303" s="17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7"/>
      <c r="J1304" s="17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7"/>
      <c r="J1305" s="17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7"/>
      <c r="J1306" s="17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7"/>
      <c r="J1307" s="17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7"/>
      <c r="J1308" s="17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7"/>
      <c r="J1309" s="17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7"/>
      <c r="J1310" s="17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7"/>
      <c r="J1311" s="17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7"/>
      <c r="J1312" s="17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7"/>
      <c r="J1313" s="17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7"/>
      <c r="J1314" s="17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7"/>
      <c r="J1315" s="17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7"/>
      <c r="J1316" s="17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7"/>
      <c r="J1317" s="17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7"/>
      <c r="J1318" s="17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7"/>
      <c r="J1319" s="17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7"/>
      <c r="J1320" s="17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7"/>
      <c r="J1321" s="17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7"/>
      <c r="J1322" s="17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7"/>
      <c r="J1323" s="17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7"/>
      <c r="J1324" s="17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7"/>
      <c r="J1325" s="17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7"/>
      <c r="J1326" s="17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7"/>
      <c r="J1327" s="17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7"/>
      <c r="J1328" s="17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7"/>
      <c r="J1329" s="17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7"/>
      <c r="J1330" s="17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7"/>
      <c r="J1331" s="17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7"/>
      <c r="J1332" s="17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7"/>
      <c r="J1333" s="17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7"/>
      <c r="J1334" s="17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7"/>
      <c r="J1335" s="17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7"/>
      <c r="J1336" s="17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7"/>
      <c r="J1337" s="17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7"/>
      <c r="J1338" s="17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7"/>
      <c r="J1339" s="17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7"/>
      <c r="J1340" s="17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7"/>
      <c r="J1341" s="17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7"/>
      <c r="J1342" s="17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7"/>
      <c r="J1343" s="17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7"/>
      <c r="J1344" s="17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7"/>
      <c r="J1345" s="17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7"/>
      <c r="J1346" s="17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7"/>
      <c r="J1347" s="17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7"/>
      <c r="J1348" s="17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7"/>
      <c r="J1349" s="17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7"/>
      <c r="J1350" s="17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7"/>
      <c r="J1351" s="17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7"/>
      <c r="J1352" s="17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7"/>
      <c r="J1353" s="17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7"/>
      <c r="J1354" s="17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7"/>
      <c r="J1355" s="17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7"/>
      <c r="J1356" s="17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7"/>
      <c r="J1357" s="17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7"/>
      <c r="J1358" s="17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7"/>
      <c r="J1359" s="17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7"/>
      <c r="J1360" s="17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7"/>
      <c r="J1361" s="17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7"/>
      <c r="J1362" s="17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7"/>
      <c r="J1363" s="17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7"/>
      <c r="J1364" s="17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7"/>
      <c r="J1365" s="17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7"/>
      <c r="J1366" s="17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7"/>
      <c r="J1367" s="17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7"/>
      <c r="J1368" s="17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7"/>
      <c r="J1369" s="17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7"/>
      <c r="J1370" s="17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7"/>
      <c r="J1371" s="17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7"/>
      <c r="J1372" s="17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7"/>
      <c r="J1373" s="17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7"/>
      <c r="J1374" s="17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7"/>
      <c r="J1375" s="17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7"/>
      <c r="J1376" s="17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7"/>
      <c r="J1377" s="17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7"/>
      <c r="J1378" s="17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7"/>
      <c r="J1379" s="17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7"/>
      <c r="J1380" s="17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7"/>
      <c r="J1381" s="17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7"/>
      <c r="J1382" s="17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7"/>
      <c r="J1383" s="17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7"/>
      <c r="J1384" s="17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7"/>
      <c r="J1385" s="17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7"/>
      <c r="J1386" s="17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7"/>
      <c r="J1387" s="17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7"/>
      <c r="J1388" s="17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7"/>
      <c r="J1389" s="17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7"/>
      <c r="J1390" s="17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7"/>
      <c r="J1391" s="17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7"/>
      <c r="J1392" s="17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7"/>
      <c r="J1393" s="17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7"/>
      <c r="J1394" s="17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7"/>
      <c r="J1395" s="17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7"/>
      <c r="J1396" s="17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7"/>
      <c r="J1397" s="17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7"/>
      <c r="J1398" s="17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7"/>
      <c r="J1399" s="17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7"/>
      <c r="J1400" s="17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7"/>
      <c r="J1401" s="17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7"/>
      <c r="J1402" s="17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7"/>
      <c r="J1403" s="17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7"/>
      <c r="J1404" s="17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7"/>
      <c r="J1405" s="17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7"/>
      <c r="J1406" s="17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7"/>
      <c r="J1407" s="17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7"/>
      <c r="J1408" s="17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7"/>
      <c r="J1409" s="17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7"/>
      <c r="J1410" s="17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7"/>
      <c r="J1411" s="17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7"/>
      <c r="J1412" s="17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7"/>
      <c r="J1413" s="17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7"/>
      <c r="J1414" s="17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7"/>
      <c r="J1415" s="17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7"/>
      <c r="J1416" s="17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7"/>
      <c r="J1417" s="17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7"/>
      <c r="J1418" s="17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7"/>
      <c r="J1419" s="17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7"/>
      <c r="J1420" s="17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7"/>
      <c r="J1421" s="17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7"/>
      <c r="J1422" s="17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7"/>
      <c r="J1423" s="17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7"/>
      <c r="J1424" s="17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7"/>
      <c r="J1425" s="17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7"/>
      <c r="J1426" s="17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7"/>
      <c r="J1427" s="17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7"/>
      <c r="J1428" s="17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7"/>
      <c r="J1429" s="17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7"/>
      <c r="J1430" s="17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7"/>
      <c r="J1431" s="17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7"/>
      <c r="J1432" s="17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7"/>
      <c r="J1433" s="17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7"/>
      <c r="J1434" s="17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7"/>
      <c r="J1435" s="17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7"/>
      <c r="J1436" s="17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7"/>
      <c r="J1437" s="17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7"/>
      <c r="J1438" s="17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7"/>
      <c r="J1439" s="17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7"/>
      <c r="J1440" s="17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7"/>
      <c r="J1441" s="17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7"/>
      <c r="J1442" s="17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7"/>
      <c r="J1443" s="17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7"/>
      <c r="J1444" s="17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7"/>
      <c r="J1445" s="17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7"/>
      <c r="J1446" s="17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7"/>
      <c r="J1447" s="17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7"/>
      <c r="J1448" s="17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7"/>
      <c r="J1449" s="17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7"/>
      <c r="J1450" s="17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7"/>
      <c r="J1451" s="17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7"/>
      <c r="J1452" s="17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7"/>
      <c r="J1453" s="17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7"/>
      <c r="J1454" s="17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7"/>
      <c r="J1455" s="17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7"/>
      <c r="J1456" s="17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7"/>
      <c r="J1457" s="17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7"/>
      <c r="J1458" s="17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7"/>
      <c r="J1459" s="17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7"/>
      <c r="J1460" s="17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7"/>
      <c r="J1461" s="17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7"/>
      <c r="J1462" s="17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7"/>
      <c r="J1463" s="17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7"/>
      <c r="J1464" s="17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7"/>
      <c r="J1465" s="17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7"/>
      <c r="J1466" s="17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7"/>
      <c r="J1467" s="17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7"/>
      <c r="J1468" s="17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7"/>
      <c r="J1469" s="17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7"/>
      <c r="J1470" s="17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7"/>
      <c r="J1471" s="17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7"/>
      <c r="J1472" s="17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7"/>
      <c r="J1473" s="17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7"/>
      <c r="J1474" s="17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7"/>
      <c r="J1475" s="17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7"/>
      <c r="J1476" s="17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7"/>
      <c r="J1477" s="17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7"/>
      <c r="J1478" s="17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7"/>
      <c r="J1479" s="17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7"/>
      <c r="J1480" s="17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7"/>
      <c r="J1481" s="17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7"/>
      <c r="J1482" s="17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7"/>
      <c r="J1483" s="17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7"/>
      <c r="J1484" s="17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7"/>
      <c r="J1485" s="17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7"/>
      <c r="J1486" s="17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7"/>
      <c r="J1487" s="17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7"/>
      <c r="J1488" s="17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7"/>
      <c r="J1489" s="17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7"/>
      <c r="J1490" s="17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7"/>
      <c r="J1491" s="17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7"/>
      <c r="J1492" s="17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7"/>
      <c r="J1493" s="17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7"/>
      <c r="J1494" s="17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7"/>
      <c r="J1495" s="17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7"/>
      <c r="J1496" s="17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7"/>
      <c r="J1497" s="17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7"/>
      <c r="J1498" s="17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7"/>
      <c r="J1499" s="17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7"/>
      <c r="J1500" s="17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7"/>
      <c r="J1501" s="17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7"/>
      <c r="J1502" s="17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7"/>
      <c r="J1503" s="17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7"/>
      <c r="J1504" s="17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7"/>
      <c r="J1505" s="17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7"/>
      <c r="J1506" s="17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7"/>
      <c r="J1507" s="17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7"/>
      <c r="J1508" s="17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7"/>
      <c r="J1509" s="17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7"/>
      <c r="J1510" s="17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7"/>
      <c r="J1511" s="17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7"/>
      <c r="J1512" s="17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7"/>
      <c r="J1513" s="17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7"/>
      <c r="J1514" s="17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7"/>
      <c r="J1515" s="17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7"/>
      <c r="J1516" s="17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7"/>
      <c r="J1517" s="17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7"/>
      <c r="J1518" s="17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7"/>
      <c r="J1519" s="17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7"/>
      <c r="J1520" s="17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7"/>
      <c r="J1521" s="17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7"/>
      <c r="J1522" s="17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7"/>
      <c r="J1523" s="17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7"/>
      <c r="J1524" s="17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7"/>
      <c r="J1525" s="17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7"/>
      <c r="J1526" s="17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7"/>
      <c r="J1527" s="17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7"/>
      <c r="J1528" s="17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7"/>
      <c r="J1529" s="17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7"/>
      <c r="J1530" s="17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7"/>
      <c r="J1531" s="17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7"/>
      <c r="J1532" s="17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7"/>
      <c r="J1533" s="17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7"/>
      <c r="J1534" s="17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7"/>
      <c r="J1535" s="17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7"/>
      <c r="J1536" s="17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7"/>
      <c r="J1537" s="17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7"/>
      <c r="J1538" s="17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7"/>
      <c r="J1539" s="17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7"/>
      <c r="J1540" s="17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7"/>
      <c r="J1541" s="17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7"/>
      <c r="J1542" s="17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7"/>
      <c r="J1543" s="17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7"/>
      <c r="J1544" s="17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7"/>
      <c r="J1545" s="17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7"/>
      <c r="J1546" s="17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7"/>
      <c r="J1547" s="17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7"/>
      <c r="J1548" s="17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7"/>
      <c r="J1549" s="17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7"/>
      <c r="J1550" s="17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7"/>
      <c r="J1551" s="17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7"/>
      <c r="J1552" s="17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7"/>
      <c r="J1553" s="17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7"/>
      <c r="J1554" s="17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7"/>
      <c r="J1555" s="17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7"/>
      <c r="J1556" s="17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7"/>
      <c r="J1557" s="17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7"/>
      <c r="J1558" s="17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7"/>
      <c r="J1559" s="17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7"/>
      <c r="J1560" s="17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7"/>
      <c r="J1561" s="17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7"/>
      <c r="J1562" s="17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7"/>
      <c r="J1563" s="17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7"/>
      <c r="J1564" s="17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7"/>
      <c r="J1565" s="17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7"/>
      <c r="J1566" s="17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7"/>
      <c r="J1567" s="17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7"/>
      <c r="J1568" s="17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7"/>
      <c r="J1569" s="17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7"/>
      <c r="J1570" s="17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7"/>
      <c r="J1571" s="17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7"/>
      <c r="J1572" s="17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7"/>
      <c r="J1573" s="17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7"/>
      <c r="J1574" s="17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7"/>
      <c r="J1575" s="17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7"/>
      <c r="J1576" s="17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7"/>
      <c r="J1577" s="17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7"/>
      <c r="J1578" s="17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7"/>
      <c r="J1579" s="17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7"/>
      <c r="J1580" s="17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7"/>
      <c r="J1581" s="17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7"/>
      <c r="J1582" s="17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7"/>
      <c r="J1583" s="17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7"/>
      <c r="J1584" s="17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7"/>
      <c r="J1585" s="17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7"/>
      <c r="J1586" s="17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7"/>
      <c r="J1587" s="17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7"/>
      <c r="J1588" s="17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7"/>
      <c r="J1589" s="17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7"/>
      <c r="J1590" s="17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7"/>
      <c r="J1591" s="17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7"/>
      <c r="J1592" s="17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7"/>
      <c r="J1593" s="17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7"/>
      <c r="J1594" s="17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7"/>
      <c r="J1595" s="17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7"/>
      <c r="J1596" s="17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7"/>
      <c r="J1597" s="17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7"/>
      <c r="J1598" s="17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7"/>
      <c r="J1599" s="17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7"/>
      <c r="J1600" s="17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7"/>
      <c r="J1601" s="17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7"/>
      <c r="J1602" s="17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7"/>
      <c r="J1603" s="17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7"/>
      <c r="J1604" s="17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7"/>
      <c r="J1605" s="17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7"/>
      <c r="J1606" s="17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7"/>
      <c r="J1607" s="17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7"/>
      <c r="J1608" s="17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7"/>
      <c r="J1609" s="17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7"/>
      <c r="J1610" s="17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7"/>
      <c r="J1611" s="17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7"/>
      <c r="J1612" s="17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7"/>
      <c r="J1613" s="17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7"/>
      <c r="J1614" s="17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7"/>
      <c r="J1615" s="17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7"/>
      <c r="J1616" s="17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7"/>
      <c r="J1617" s="17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7"/>
      <c r="J1618" s="17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7"/>
      <c r="J1619" s="17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7"/>
      <c r="J1620" s="17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7"/>
      <c r="J1621" s="17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7"/>
      <c r="J1622" s="17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7"/>
      <c r="J1623" s="17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7"/>
      <c r="J1624" s="17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7"/>
      <c r="J1625" s="17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7"/>
      <c r="J1626" s="17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7"/>
      <c r="J1627" s="17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7"/>
      <c r="J1628" s="17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7"/>
      <c r="J1629" s="17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7"/>
      <c r="J1630" s="17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7"/>
      <c r="J1631" s="17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7"/>
      <c r="J1632" s="17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7"/>
      <c r="J1633" s="17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7"/>
      <c r="J1634" s="17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7"/>
      <c r="J1635" s="17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7"/>
      <c r="J1636" s="17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7"/>
      <c r="J1637" s="17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7"/>
      <c r="J1638" s="17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7"/>
      <c r="J1639" s="17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7"/>
      <c r="J1640" s="17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7"/>
      <c r="J1641" s="17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7"/>
      <c r="J1642" s="17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7"/>
      <c r="J1643" s="17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7"/>
      <c r="J1644" s="17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7"/>
      <c r="J1645" s="17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7"/>
      <c r="J1646" s="17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7"/>
      <c r="J1647" s="17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7"/>
      <c r="J1648" s="17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7"/>
      <c r="J1649" s="17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7"/>
      <c r="J1650" s="17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7"/>
      <c r="J1651" s="17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7"/>
      <c r="J1652" s="17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7"/>
      <c r="J1653" s="17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7"/>
      <c r="J1654" s="17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7"/>
      <c r="J1655" s="17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7"/>
      <c r="J1656" s="17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7"/>
      <c r="J1657" s="17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7"/>
      <c r="J1658" s="17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7"/>
      <c r="J1659" s="17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7"/>
      <c r="J1660" s="17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7"/>
      <c r="J1661" s="17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7"/>
      <c r="J1662" s="17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7"/>
      <c r="J1663" s="17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7"/>
      <c r="J1664" s="17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7"/>
      <c r="J1665" s="17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7"/>
      <c r="J1666" s="17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7"/>
      <c r="J1667" s="17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7"/>
      <c r="J1668" s="17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7"/>
      <c r="J1669" s="17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7"/>
      <c r="J1670" s="17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7"/>
      <c r="J1671" s="17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7"/>
      <c r="J1672" s="17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7"/>
      <c r="J1673" s="17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7"/>
      <c r="J1674" s="17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7"/>
      <c r="J1675" s="17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7"/>
      <c r="J1676" s="17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7"/>
      <c r="J1677" s="17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7"/>
      <c r="J1678" s="17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7"/>
      <c r="J1679" s="17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7"/>
      <c r="J1680" s="17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7"/>
      <c r="J1681" s="17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7"/>
      <c r="J1682" s="17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7"/>
      <c r="J1683" s="17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7"/>
      <c r="J1684" s="17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7"/>
      <c r="J1685" s="17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7"/>
      <c r="J1686" s="17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7"/>
      <c r="J1687" s="17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7"/>
      <c r="J1688" s="17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7"/>
      <c r="J1689" s="17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7"/>
      <c r="J1690" s="17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7"/>
      <c r="J1691" s="17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7"/>
      <c r="J1692" s="17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7"/>
      <c r="J1693" s="17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7"/>
      <c r="J1694" s="17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7"/>
      <c r="J1695" s="17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7"/>
      <c r="J1696" s="17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7"/>
      <c r="J1697" s="17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7"/>
      <c r="J1698" s="17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7"/>
      <c r="J1699" s="17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7"/>
      <c r="J1700" s="17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7"/>
      <c r="J1701" s="17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7"/>
      <c r="J1702" s="17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7"/>
      <c r="J1703" s="17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7"/>
      <c r="J1704" s="17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7"/>
      <c r="J1705" s="17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7"/>
      <c r="J1706" s="17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7"/>
      <c r="J1707" s="17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7"/>
      <c r="J1708" s="17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7"/>
      <c r="J1709" s="17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7"/>
      <c r="J1710" s="17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7"/>
      <c r="J1711" s="17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7"/>
      <c r="J1712" s="17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7"/>
      <c r="J1713" s="17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7"/>
      <c r="J1714" s="17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7"/>
      <c r="J1715" s="17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7"/>
      <c r="J1716" s="17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7"/>
      <c r="J1717" s="17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7"/>
      <c r="J1718" s="17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7"/>
      <c r="J1719" s="17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7"/>
      <c r="J1720" s="17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7"/>
      <c r="J1721" s="17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7"/>
      <c r="J1722" s="17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7"/>
      <c r="J1723" s="17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7"/>
      <c r="J1724" s="17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7"/>
      <c r="J1725" s="17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7"/>
      <c r="J1726" s="17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7"/>
      <c r="J1727" s="17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7"/>
      <c r="J1728" s="17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7"/>
      <c r="J1729" s="17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7"/>
      <c r="J1730" s="17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7"/>
      <c r="J1731" s="17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7"/>
      <c r="J1732" s="17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7"/>
      <c r="J1733" s="17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7"/>
      <c r="J1734" s="17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7"/>
      <c r="J1735" s="17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7"/>
      <c r="J1736" s="17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7"/>
      <c r="J1737" s="17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7"/>
      <c r="J1738" s="17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7"/>
      <c r="J1739" s="17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7"/>
      <c r="J1740" s="17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7"/>
      <c r="J1741" s="17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7"/>
      <c r="J1742" s="17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7"/>
      <c r="J1743" s="17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7"/>
      <c r="J1744" s="17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7"/>
      <c r="J1745" s="17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7"/>
      <c r="J1746" s="17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7"/>
      <c r="J1747" s="17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7"/>
      <c r="J1748" s="17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7"/>
      <c r="J1749" s="17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7"/>
      <c r="J1750" s="17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7"/>
      <c r="J1751" s="17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7"/>
      <c r="J1752" s="17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7"/>
      <c r="J1753" s="17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7"/>
      <c r="J1754" s="17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7"/>
      <c r="J1755" s="17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7"/>
      <c r="J1756" s="17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7"/>
      <c r="J1757" s="17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7"/>
      <c r="J1758" s="17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7"/>
      <c r="J1759" s="17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7"/>
      <c r="J1760" s="17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7"/>
      <c r="J1761" s="17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7"/>
      <c r="J1762" s="17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7"/>
      <c r="J1763" s="17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7"/>
      <c r="J1764" s="17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7"/>
      <c r="J1765" s="17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7"/>
      <c r="J1766" s="17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7"/>
      <c r="J1767" s="17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7"/>
      <c r="J1768" s="17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7"/>
      <c r="J1769" s="17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7"/>
      <c r="J1770" s="17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7"/>
      <c r="J1771" s="17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7"/>
      <c r="J1772" s="17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7"/>
      <c r="J1773" s="17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7"/>
      <c r="J1774" s="17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7"/>
      <c r="J1775" s="17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7"/>
      <c r="J1776" s="17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7"/>
      <c r="J1777" s="17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7"/>
      <c r="J1778" s="17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7"/>
      <c r="J1779" s="17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7"/>
      <c r="J1780" s="17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7"/>
      <c r="J1781" s="17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7"/>
      <c r="J1782" s="17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7"/>
      <c r="J1783" s="17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7"/>
      <c r="J1784" s="17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7"/>
      <c r="J1785" s="17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7"/>
      <c r="J1786" s="17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7"/>
      <c r="J1787" s="17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7"/>
      <c r="J1788" s="17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7"/>
      <c r="J1789" s="17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7"/>
      <c r="J1790" s="17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7"/>
      <c r="J1791" s="17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7"/>
      <c r="J1792" s="17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7"/>
      <c r="J1793" s="17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7"/>
      <c r="J1794" s="17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7"/>
      <c r="J1795" s="17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7"/>
      <c r="J1796" s="17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7"/>
      <c r="J1797" s="17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7"/>
      <c r="J1798" s="17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7"/>
      <c r="J1799" s="17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7"/>
      <c r="J1800" s="17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7"/>
      <c r="J1801" s="17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7"/>
      <c r="J1802" s="17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7"/>
      <c r="J1803" s="17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7"/>
      <c r="J1804" s="17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7"/>
      <c r="J1805" s="17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7"/>
      <c r="J1806" s="17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7"/>
      <c r="J1807" s="17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7"/>
      <c r="J1808" s="17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7"/>
      <c r="J1809" s="17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7"/>
      <c r="J1810" s="17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7"/>
      <c r="J1811" s="17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7"/>
      <c r="J1812" s="17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7"/>
      <c r="J1813" s="17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7"/>
      <c r="J1814" s="17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7"/>
      <c r="J1815" s="17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7"/>
      <c r="J1816" s="17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7"/>
      <c r="J1817" s="17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7"/>
      <c r="J1818" s="17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7"/>
      <c r="J1819" s="17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7"/>
      <c r="J1820" s="17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7"/>
      <c r="J1821" s="17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7"/>
      <c r="J1822" s="17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7"/>
      <c r="J1823" s="17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7"/>
      <c r="J1824" s="17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7"/>
      <c r="J1825" s="17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7"/>
      <c r="J1826" s="17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7"/>
      <c r="J1827" s="17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7"/>
      <c r="J1828" s="17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7"/>
      <c r="J1829" s="17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7"/>
      <c r="J1830" s="17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7"/>
      <c r="J1831" s="17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7"/>
      <c r="J1832" s="17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7"/>
      <c r="J1833" s="17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7"/>
      <c r="J1834" s="17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7"/>
      <c r="J1835" s="17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7"/>
      <c r="J1836" s="17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7"/>
      <c r="J1837" s="17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7"/>
      <c r="J1838" s="17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7"/>
      <c r="J1839" s="17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7"/>
      <c r="J1840" s="17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7"/>
      <c r="J1841" s="17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7"/>
      <c r="J1842" s="17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7"/>
      <c r="J1843" s="17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7"/>
      <c r="J1844" s="17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7"/>
      <c r="J1845" s="17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7"/>
      <c r="J1846" s="17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7"/>
      <c r="J1847" s="17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7"/>
      <c r="J1848" s="17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7"/>
      <c r="J1849" s="17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7"/>
      <c r="J1850" s="17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7"/>
      <c r="J1851" s="17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7"/>
      <c r="J1852" s="17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7"/>
      <c r="J1853" s="17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7"/>
      <c r="J1854" s="17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7"/>
      <c r="J1855" s="17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7"/>
      <c r="J1856" s="17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7"/>
      <c r="J1857" s="17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7"/>
      <c r="J1858" s="17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7"/>
      <c r="J1859" s="17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7"/>
      <c r="J1860" s="17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7"/>
      <c r="J1861" s="17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7"/>
      <c r="J1862" s="17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7"/>
      <c r="J1863" s="17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7"/>
      <c r="J1864" s="17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7"/>
      <c r="J1865" s="17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7"/>
      <c r="J1866" s="17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7"/>
      <c r="J1867" s="17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7"/>
      <c r="J1868" s="17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7"/>
      <c r="J1869" s="17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7"/>
      <c r="J1870" s="17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7"/>
      <c r="J1871" s="17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7"/>
      <c r="J1872" s="17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7"/>
      <c r="J1873" s="17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7"/>
      <c r="J1874" s="17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7"/>
      <c r="J1875" s="17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7"/>
      <c r="J1876" s="17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7"/>
      <c r="J1877" s="17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7"/>
      <c r="J1878" s="17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7"/>
      <c r="J1879" s="17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7"/>
      <c r="J1880" s="17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7"/>
      <c r="J1881" s="17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7"/>
      <c r="J1882" s="17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7"/>
      <c r="J1883" s="17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7"/>
      <c r="J1884" s="17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7"/>
      <c r="J1885" s="17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7"/>
      <c r="J1886" s="17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7"/>
      <c r="J1887" s="17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7"/>
      <c r="J1888" s="17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7"/>
      <c r="J1889" s="17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7"/>
      <c r="J1890" s="17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7"/>
      <c r="J1891" s="17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7"/>
      <c r="J1892" s="17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7"/>
      <c r="J1893" s="17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7"/>
      <c r="J1894" s="17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7"/>
      <c r="J1895" s="17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7"/>
      <c r="J1896" s="17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7"/>
      <c r="J1897" s="17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7"/>
      <c r="J1898" s="17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7"/>
      <c r="J1899" s="17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7"/>
      <c r="J1900" s="17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7"/>
      <c r="J1901" s="17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7"/>
      <c r="J1902" s="17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7"/>
      <c r="J1903" s="17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7"/>
      <c r="J1904" s="17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7"/>
      <c r="J1905" s="17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7"/>
      <c r="J1906" s="17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7"/>
      <c r="J1907" s="17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7"/>
      <c r="J1908" s="17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7"/>
      <c r="J1909" s="17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7"/>
      <c r="J1910" s="17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7"/>
      <c r="J1911" s="17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7"/>
      <c r="J1912" s="17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7"/>
      <c r="J1913" s="17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7"/>
      <c r="J1914" s="17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7"/>
      <c r="J1915" s="17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7"/>
      <c r="J1916" s="17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7"/>
      <c r="J1917" s="17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7"/>
      <c r="J1918" s="17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7"/>
      <c r="J1919" s="17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7"/>
      <c r="J1920" s="17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7"/>
      <c r="J1921" s="17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7"/>
      <c r="J1922" s="17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7"/>
      <c r="J1923" s="17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7"/>
      <c r="J1924" s="17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7"/>
      <c r="J1925" s="17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7"/>
      <c r="J1926" s="17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7"/>
      <c r="J1927" s="17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7"/>
      <c r="J1928" s="17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7"/>
      <c r="J1929" s="17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7"/>
      <c r="J1930" s="17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7"/>
      <c r="J1931" s="17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7"/>
      <c r="J1932" s="17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7"/>
      <c r="J1933" s="17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7"/>
      <c r="J1934" s="17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7"/>
      <c r="J1935" s="17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7"/>
      <c r="J1936" s="17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7"/>
      <c r="J1937" s="17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7"/>
      <c r="J1938" s="17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7"/>
      <c r="J1939" s="17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7"/>
      <c r="J1940" s="17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7"/>
      <c r="J1941" s="17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7"/>
      <c r="J1942" s="17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7"/>
      <c r="J1943" s="17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7"/>
      <c r="J1944" s="17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7"/>
      <c r="J1945" s="17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7"/>
      <c r="J1946" s="17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7"/>
      <c r="J1947" s="17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7"/>
      <c r="J1948" s="17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7"/>
      <c r="J1949" s="17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7"/>
      <c r="J1950" s="17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7"/>
      <c r="J1951" s="17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7"/>
      <c r="J1952" s="17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7"/>
      <c r="J1953" s="17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7"/>
      <c r="J1954" s="17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7"/>
      <c r="J1955" s="17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7"/>
      <c r="J1956" s="17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7"/>
      <c r="J1957" s="17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7"/>
      <c r="J1958" s="17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7"/>
      <c r="J1959" s="17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7"/>
      <c r="J1960" s="17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7"/>
      <c r="J1961" s="17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7"/>
      <c r="J1962" s="17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7"/>
      <c r="J1963" s="17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7"/>
      <c r="J1964" s="17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7"/>
      <c r="J1965" s="17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7"/>
      <c r="J1966" s="17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7"/>
      <c r="J1967" s="17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7"/>
      <c r="J1968" s="17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7"/>
      <c r="J1969" s="17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7"/>
      <c r="J1970" s="17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7"/>
      <c r="J1971" s="17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7"/>
      <c r="J1972" s="17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7"/>
      <c r="J1973" s="17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7"/>
      <c r="J1974" s="17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7"/>
      <c r="J1975" s="17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7"/>
      <c r="J1976" s="17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7"/>
      <c r="J1977" s="17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7"/>
      <c r="J1978" s="17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7"/>
      <c r="J1979" s="17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7"/>
      <c r="J1980" s="17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7"/>
      <c r="J1981" s="17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7"/>
      <c r="J1982" s="17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7"/>
      <c r="J1983" s="17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7"/>
      <c r="J1984" s="17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7"/>
      <c r="J1985" s="17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7"/>
      <c r="J1986" s="17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7"/>
      <c r="J1987" s="17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7"/>
      <c r="J1988" s="17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7"/>
      <c r="J1989" s="17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7"/>
      <c r="J1990" s="17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7"/>
      <c r="J1991" s="17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7"/>
      <c r="J1992" s="17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7"/>
      <c r="J1993" s="17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7"/>
      <c r="J1994" s="17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7"/>
      <c r="J1995" s="17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7"/>
      <c r="J1996" s="17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7"/>
      <c r="J1997" s="17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7"/>
      <c r="J1998" s="17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7"/>
      <c r="J1999" s="17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7"/>
      <c r="J2000" s="17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7"/>
      <c r="J2001" s="17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7"/>
      <c r="J2002" s="17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7"/>
      <c r="J2003" s="17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7"/>
      <c r="J2004" s="17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7"/>
      <c r="J2005" s="17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7"/>
      <c r="J2006" s="17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7"/>
      <c r="J2007" s="17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7"/>
      <c r="J2008" s="17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7"/>
      <c r="J2009" s="17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7"/>
      <c r="J2010" s="17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7"/>
      <c r="J2011" s="17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7"/>
      <c r="J2012" s="17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7"/>
      <c r="J2013" s="17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7"/>
      <c r="J2014" s="17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7"/>
      <c r="J2015" s="17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7"/>
      <c r="J2016" s="17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7"/>
      <c r="J2017" s="17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7"/>
      <c r="J2018" s="17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7"/>
      <c r="J2019" s="17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7"/>
      <c r="J2020" s="17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7"/>
      <c r="J2021" s="17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7"/>
      <c r="J2022" s="17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7"/>
      <c r="J2023" s="17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7"/>
      <c r="J2024" s="17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7"/>
      <c r="J2025" s="17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7"/>
      <c r="J2026" s="17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7"/>
      <c r="J2027" s="17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7"/>
      <c r="J2028" s="17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7"/>
      <c r="J2029" s="17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7"/>
      <c r="J2030" s="17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7"/>
      <c r="J2031" s="17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7"/>
      <c r="J2032" s="17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7"/>
      <c r="J2033" s="17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7"/>
      <c r="J2034" s="17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7"/>
      <c r="J2035" s="17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7"/>
      <c r="J2036" s="17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7"/>
      <c r="J2037" s="17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7"/>
      <c r="J2038" s="17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7"/>
      <c r="J2039" s="17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7"/>
      <c r="J2040" s="17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7"/>
      <c r="J2041" s="17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7"/>
      <c r="J2042" s="17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7"/>
      <c r="J2043" s="17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7"/>
      <c r="J2044" s="17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7"/>
      <c r="J2045" s="17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7"/>
      <c r="J2046" s="17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7"/>
      <c r="J2047" s="17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7"/>
      <c r="J2048" s="17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7"/>
      <c r="J2049" s="17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7"/>
      <c r="J2050" s="17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7"/>
      <c r="J2051" s="17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7"/>
      <c r="J2052" s="17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7"/>
      <c r="J2053" s="17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7"/>
      <c r="J2054" s="17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7"/>
      <c r="J2055" s="17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7"/>
      <c r="J2056" s="17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7"/>
      <c r="J2057" s="17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7"/>
      <c r="J2058" s="17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7"/>
      <c r="J2059" s="17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7"/>
      <c r="J2060" s="17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7"/>
      <c r="J2061" s="17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7"/>
      <c r="J2062" s="17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7"/>
      <c r="J2063" s="17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7"/>
      <c r="J2064" s="17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7"/>
      <c r="J2065" s="17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7"/>
      <c r="J2066" s="17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7"/>
      <c r="J2067" s="17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7"/>
      <c r="J2068" s="17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7"/>
      <c r="J2069" s="17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7"/>
      <c r="J2070" s="17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7"/>
      <c r="J2071" s="17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7"/>
      <c r="J2072" s="17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7"/>
      <c r="J2073" s="17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7"/>
      <c r="J2074" s="17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7"/>
      <c r="J2075" s="17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7"/>
      <c r="J2076" s="17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7"/>
      <c r="J2077" s="17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7"/>
      <c r="J2078" s="17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7"/>
      <c r="J2079" s="17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7"/>
      <c r="J2080" s="17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7"/>
      <c r="J2081" s="17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7"/>
      <c r="J2082" s="17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7"/>
      <c r="J2083" s="17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7"/>
      <c r="J2084" s="17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7"/>
      <c r="J2085" s="17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7"/>
      <c r="J2086" s="17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7"/>
      <c r="J2087" s="17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7"/>
      <c r="J2088" s="17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7"/>
      <c r="J2089" s="17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7"/>
      <c r="J2090" s="17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7"/>
      <c r="J2091" s="17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7"/>
      <c r="J2092" s="17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7"/>
      <c r="J2093" s="17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7"/>
      <c r="J2094" s="17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7"/>
      <c r="J2095" s="17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7"/>
      <c r="J2096" s="17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7"/>
      <c r="J2097" s="17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7"/>
      <c r="J2098" s="17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7"/>
      <c r="J2099" s="17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7"/>
      <c r="J2100" s="17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7"/>
      <c r="J2101" s="17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7"/>
      <c r="J2102" s="17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7"/>
      <c r="J2103" s="17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7"/>
      <c r="J2104" s="17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7"/>
      <c r="J2105" s="17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7"/>
      <c r="J2106" s="17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7"/>
      <c r="J2107" s="17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7"/>
      <c r="J2108" s="17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7"/>
      <c r="J2109" s="17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7"/>
      <c r="J2110" s="17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7"/>
      <c r="J2111" s="17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7"/>
      <c r="J2112" s="17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7"/>
      <c r="J2113" s="17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7"/>
      <c r="J2114" s="17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7"/>
      <c r="J2115" s="17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7"/>
      <c r="J2116" s="17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7"/>
      <c r="J2117" s="17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7"/>
      <c r="J2118" s="17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7"/>
      <c r="J2119" s="17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7"/>
      <c r="J2120" s="17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7"/>
      <c r="J2121" s="17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7"/>
      <c r="J2122" s="17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7"/>
      <c r="J2123" s="17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7"/>
      <c r="J2124" s="17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7"/>
      <c r="J2125" s="17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7"/>
      <c r="J2126" s="17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7"/>
      <c r="J2127" s="17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7"/>
      <c r="J2128" s="17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7"/>
      <c r="J2129" s="17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7"/>
      <c r="J2130" s="17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7"/>
      <c r="J2131" s="17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7"/>
      <c r="J2132" s="17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7"/>
      <c r="J2133" s="17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7"/>
      <c r="J2134" s="17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7"/>
      <c r="J2135" s="17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7"/>
      <c r="J2136" s="17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7"/>
      <c r="J2137" s="17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7"/>
      <c r="J2138" s="17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7"/>
      <c r="J2139" s="17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7"/>
      <c r="J2140" s="17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7"/>
      <c r="J2141" s="17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7"/>
      <c r="J2142" s="17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7"/>
      <c r="J2143" s="17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7"/>
      <c r="J2144" s="17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7"/>
      <c r="J2145" s="17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7"/>
      <c r="J2146" s="17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7"/>
      <c r="J2147" s="17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7"/>
      <c r="J2148" s="17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7"/>
      <c r="J2149" s="17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7"/>
      <c r="J2150" s="17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7"/>
      <c r="J2151" s="17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7"/>
      <c r="J2152" s="17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7"/>
      <c r="J2153" s="17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7"/>
      <c r="J2154" s="17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7"/>
      <c r="J2155" s="17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7"/>
      <c r="J2156" s="17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7"/>
      <c r="J2157" s="17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7"/>
      <c r="J2158" s="17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7"/>
      <c r="J2159" s="17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7"/>
      <c r="J2160" s="17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7"/>
      <c r="J2161" s="17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7"/>
      <c r="J2162" s="17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7"/>
      <c r="J2163" s="17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7"/>
      <c r="J2164" s="17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7"/>
      <c r="J2165" s="17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7"/>
      <c r="J2166" s="17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7"/>
      <c r="J2167" s="17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7"/>
      <c r="J2168" s="17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7"/>
      <c r="J2169" s="17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7"/>
      <c r="J2170" s="17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7"/>
      <c r="J2171" s="17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7"/>
      <c r="J2172" s="17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7"/>
      <c r="J2173" s="17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7"/>
      <c r="J2174" s="17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7"/>
      <c r="J2175" s="17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7"/>
      <c r="J2176" s="17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7"/>
      <c r="J2177" s="17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7"/>
      <c r="J2178" s="17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7"/>
      <c r="J2179" s="17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7"/>
      <c r="J2180" s="17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7"/>
      <c r="J2181" s="17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7"/>
      <c r="J2182" s="17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7"/>
      <c r="J2183" s="17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7"/>
      <c r="J2184" s="17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7"/>
      <c r="J2185" s="17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7"/>
      <c r="J2186" s="17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7"/>
      <c r="J2187" s="17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7"/>
      <c r="J2188" s="17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7"/>
      <c r="J2189" s="17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7"/>
      <c r="J2190" s="17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7"/>
      <c r="J2191" s="17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7"/>
      <c r="J2192" s="17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7"/>
      <c r="J2193" s="17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7"/>
      <c r="J2194" s="17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7"/>
      <c r="J2195" s="17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7"/>
      <c r="J2196" s="17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7"/>
      <c r="J2197" s="17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7"/>
      <c r="J2198" s="17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7"/>
      <c r="J2199" s="17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7"/>
      <c r="J2200" s="17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7"/>
      <c r="J2201" s="17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7"/>
      <c r="J2202" s="17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7"/>
      <c r="J2203" s="17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7"/>
      <c r="J2204" s="17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7"/>
      <c r="J2205" s="17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7"/>
      <c r="J2206" s="17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7"/>
      <c r="J2207" s="17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7"/>
      <c r="J2208" s="17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7"/>
      <c r="J2209" s="17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7"/>
      <c r="J2210" s="17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7"/>
      <c r="J2211" s="17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7"/>
      <c r="J2212" s="17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7"/>
      <c r="J2213" s="17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7"/>
      <c r="J2214" s="17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7"/>
      <c r="J2215" s="17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7"/>
      <c r="J2216" s="17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7"/>
      <c r="J2217" s="17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7"/>
      <c r="J2218" s="17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7"/>
      <c r="J2219" s="17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7"/>
      <c r="J2220" s="17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7"/>
      <c r="J2221" s="17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7"/>
      <c r="J2222" s="17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7"/>
      <c r="J2223" s="17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7"/>
      <c r="J2224" s="17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7"/>
      <c r="J2225" s="17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7"/>
      <c r="J2226" s="17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7"/>
      <c r="J2227" s="17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7"/>
      <c r="J2228" s="17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7"/>
      <c r="J2229" s="17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7"/>
      <c r="J2230" s="17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7"/>
      <c r="J2231" s="17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7"/>
      <c r="J2232" s="17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7"/>
      <c r="J2233" s="17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7"/>
      <c r="J2234" s="17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7"/>
      <c r="J2235" s="17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7"/>
      <c r="J2236" s="17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7"/>
      <c r="J2237" s="17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7"/>
      <c r="J2238" s="17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7"/>
      <c r="J2239" s="17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7"/>
      <c r="J2240" s="17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7"/>
      <c r="J2241" s="17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7"/>
      <c r="J2242" s="17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7"/>
      <c r="J2243" s="17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7"/>
      <c r="J2244" s="17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7"/>
      <c r="J2245" s="17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7"/>
      <c r="J2246" s="17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7"/>
      <c r="J2247" s="17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7"/>
      <c r="J2248" s="17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7"/>
      <c r="J2249" s="17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7"/>
      <c r="J2250" s="17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7"/>
      <c r="J2251" s="17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7"/>
      <c r="J2252" s="17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7"/>
      <c r="J2253" s="17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7"/>
      <c r="J2254" s="17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7"/>
      <c r="J2255" s="17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7"/>
      <c r="J2256" s="17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7"/>
      <c r="J2257" s="17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7"/>
      <c r="J2258" s="17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7"/>
      <c r="J2259" s="17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7"/>
      <c r="J2260" s="17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7"/>
      <c r="J2261" s="17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7"/>
      <c r="J2262" s="17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7"/>
      <c r="J2263" s="17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7"/>
      <c r="J2264" s="17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7"/>
      <c r="J2265" s="17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7"/>
      <c r="J2266" s="17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7"/>
      <c r="J2267" s="17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7"/>
      <c r="J2268" s="17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7"/>
      <c r="J2269" s="17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7"/>
      <c r="J2270" s="17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7"/>
      <c r="J2271" s="17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7"/>
      <c r="J2272" s="17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7"/>
      <c r="J2273" s="17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7"/>
      <c r="J2274" s="17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7"/>
      <c r="J2275" s="17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7"/>
      <c r="J2276" s="17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7"/>
      <c r="J2277" s="17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7"/>
      <c r="J2278" s="17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7"/>
      <c r="J2279" s="17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7"/>
      <c r="J2280" s="17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7"/>
      <c r="J2281" s="17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7"/>
      <c r="J2282" s="17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7"/>
      <c r="J2283" s="17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7"/>
      <c r="J2284" s="17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7"/>
      <c r="J2285" s="17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7"/>
      <c r="J2286" s="17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7"/>
      <c r="J2287" s="17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7"/>
      <c r="J2288" s="17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7"/>
      <c r="J2289" s="17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7"/>
      <c r="J2290" s="17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7"/>
      <c r="J2291" s="17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7"/>
      <c r="J2292" s="17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7"/>
      <c r="J2293" s="17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7"/>
      <c r="J2294" s="17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7"/>
      <c r="J2295" s="17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7"/>
      <c r="J2296" s="17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7"/>
      <c r="J2297" s="17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7"/>
      <c r="J2298" s="17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7"/>
      <c r="J2299" s="17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7"/>
      <c r="J2300" s="17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7"/>
      <c r="J2301" s="17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7"/>
      <c r="J2302" s="17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7"/>
      <c r="J2303" s="17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7"/>
      <c r="J2304" s="17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7"/>
      <c r="J2305" s="17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7"/>
      <c r="J2306" s="17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7"/>
      <c r="J2307" s="17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7"/>
      <c r="J2308" s="17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7"/>
      <c r="J2309" s="17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7"/>
      <c r="J2310" s="17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7"/>
      <c r="J2311" s="17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7"/>
      <c r="J2312" s="17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7"/>
      <c r="J2313" s="17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7"/>
      <c r="J2314" s="17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7"/>
      <c r="J2315" s="17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7"/>
      <c r="J2316" s="17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7"/>
      <c r="J2317" s="17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7"/>
      <c r="J2318" s="17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7"/>
      <c r="J2319" s="17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7"/>
      <c r="J2320" s="17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7"/>
      <c r="J2321" s="17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7"/>
      <c r="J2322" s="17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7"/>
      <c r="J2323" s="17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7"/>
      <c r="J2324" s="17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7"/>
      <c r="J2325" s="17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7"/>
      <c r="J2326" s="17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7"/>
      <c r="J2327" s="17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7"/>
      <c r="J2328" s="17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7"/>
      <c r="J2329" s="17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7"/>
      <c r="J2330" s="17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7"/>
      <c r="J2331" s="17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7"/>
      <c r="J2332" s="17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7"/>
      <c r="J2333" s="17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7"/>
      <c r="J2334" s="17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7"/>
      <c r="J2335" s="17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7"/>
      <c r="J2336" s="17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7"/>
      <c r="J2337" s="17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7"/>
      <c r="J2338" s="17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7"/>
      <c r="J2339" s="17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7"/>
      <c r="J2340" s="17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7"/>
      <c r="J2341" s="17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7"/>
      <c r="J2342" s="17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7"/>
      <c r="J2343" s="17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7"/>
      <c r="J2344" s="17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7"/>
      <c r="J2345" s="17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7"/>
      <c r="J2346" s="17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7"/>
      <c r="J2347" s="17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7"/>
      <c r="J2348" s="17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7"/>
      <c r="J2349" s="17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7"/>
      <c r="J2350" s="17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7"/>
      <c r="J2351" s="17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7"/>
      <c r="J2352" s="17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7"/>
      <c r="J2353" s="17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7"/>
      <c r="J2354" s="17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7"/>
      <c r="J2355" s="17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7"/>
      <c r="J2356" s="17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7"/>
      <c r="J2357" s="17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7"/>
      <c r="J2358" s="17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7"/>
      <c r="J2359" s="17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7"/>
      <c r="J2360" s="17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7"/>
      <c r="J2361" s="17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7"/>
      <c r="J2362" s="17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7"/>
      <c r="J2363" s="17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7"/>
      <c r="J2364" s="17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7"/>
      <c r="J2365" s="17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7"/>
      <c r="J2366" s="17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7"/>
      <c r="J2367" s="17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7"/>
      <c r="J2368" s="17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7"/>
      <c r="J2369" s="17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7"/>
      <c r="J2370" s="17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7"/>
      <c r="J2371" s="17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7"/>
      <c r="J2372" s="17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7"/>
      <c r="J2373" s="17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7"/>
      <c r="J2374" s="17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7"/>
      <c r="J2375" s="17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7"/>
      <c r="J2376" s="17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7"/>
      <c r="J2377" s="17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7"/>
      <c r="J2378" s="17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7"/>
      <c r="J2379" s="17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7"/>
      <c r="J2380" s="17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7"/>
      <c r="J2381" s="17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7"/>
      <c r="J2382" s="17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7"/>
      <c r="J2383" s="17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7"/>
      <c r="J2384" s="17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7"/>
      <c r="J2385" s="17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7"/>
      <c r="J2386" s="17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7"/>
      <c r="J2387" s="17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7"/>
      <c r="J2388" s="17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7"/>
      <c r="J2389" s="17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7"/>
      <c r="J2390" s="17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7"/>
      <c r="J2391" s="17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7"/>
      <c r="J2392" s="17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7"/>
      <c r="J2393" s="17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7"/>
      <c r="J2394" s="17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7"/>
      <c r="J2395" s="17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7"/>
      <c r="J2396" s="17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7"/>
      <c r="J2397" s="17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7"/>
      <c r="J2398" s="17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7"/>
      <c r="J2399" s="17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7"/>
      <c r="J2400" s="17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7"/>
      <c r="J2401" s="17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7"/>
      <c r="J2402" s="17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7"/>
      <c r="J2403" s="17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7"/>
      <c r="J2404" s="17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7"/>
      <c r="J2405" s="17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7"/>
      <c r="J2406" s="17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7"/>
      <c r="J2407" s="17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7"/>
      <c r="J2408" s="17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7"/>
      <c r="J2409" s="17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7"/>
      <c r="J2410" s="17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7"/>
      <c r="J2411" s="17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7"/>
      <c r="J2412" s="17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7"/>
      <c r="J2413" s="17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7"/>
      <c r="J2414" s="17"/>
      <c r="K2414"/>
      <c r="L2414"/>
      <c r="M2414"/>
      <c r="N2414"/>
    </row>
  </sheetData>
  <sheetProtection/>
  <mergeCells count="16">
    <mergeCell ref="A11:L11"/>
    <mergeCell ref="A7:L8"/>
    <mergeCell ref="A9:J9"/>
    <mergeCell ref="C6:J6"/>
    <mergeCell ref="D5:L5"/>
    <mergeCell ref="A172:D172"/>
    <mergeCell ref="C173:D173"/>
    <mergeCell ref="A10:J10"/>
    <mergeCell ref="A12:A13"/>
    <mergeCell ref="B12:I12"/>
    <mergeCell ref="E13:H13"/>
    <mergeCell ref="I1:J1"/>
    <mergeCell ref="K1:L1"/>
    <mergeCell ref="D2:L2"/>
    <mergeCell ref="D3:L3"/>
    <mergeCell ref="C4:L4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H40"/>
  <sheetViews>
    <sheetView tabSelected="1" zoomScalePageLayoutView="0" workbookViewId="0" topLeftCell="A8">
      <selection activeCell="A40" sqref="A40:F40"/>
    </sheetView>
  </sheetViews>
  <sheetFormatPr defaultColWidth="9.00390625" defaultRowHeight="12.75"/>
  <cols>
    <col min="1" max="1" width="52.25390625" style="0" customWidth="1"/>
    <col min="2" max="2" width="9.375" style="0" customWidth="1"/>
    <col min="3" max="3" width="11.875" style="0" customWidth="1"/>
    <col min="4" max="4" width="13.75390625" style="0" customWidth="1"/>
    <col min="5" max="5" width="14.875" style="0" customWidth="1"/>
    <col min="6" max="6" width="29.25390625" style="0" customWidth="1"/>
  </cols>
  <sheetData>
    <row r="1" spans="1:6" ht="12.75">
      <c r="A1" s="223" t="s">
        <v>214</v>
      </c>
      <c r="B1" s="223"/>
      <c r="C1" s="223"/>
      <c r="D1" s="223"/>
      <c r="E1" s="223"/>
      <c r="F1" s="223"/>
    </row>
    <row r="2" spans="1:6" ht="12.75">
      <c r="A2" s="223" t="s">
        <v>221</v>
      </c>
      <c r="B2" s="223"/>
      <c r="C2" s="223"/>
      <c r="D2" s="223"/>
      <c r="E2" s="223"/>
      <c r="F2" s="223"/>
    </row>
    <row r="3" spans="1:6" ht="12.75">
      <c r="A3" s="223" t="s">
        <v>222</v>
      </c>
      <c r="B3" s="223"/>
      <c r="C3" s="223"/>
      <c r="D3" s="223"/>
      <c r="E3" s="223"/>
      <c r="F3" s="223"/>
    </row>
    <row r="4" spans="1:6" ht="12.75">
      <c r="A4" s="248" t="s">
        <v>218</v>
      </c>
      <c r="B4" s="248"/>
      <c r="C4" s="248"/>
      <c r="D4" s="248"/>
      <c r="E4" s="248"/>
      <c r="F4" s="248"/>
    </row>
    <row r="5" spans="1:6" ht="12.75">
      <c r="A5" s="224" t="s">
        <v>345</v>
      </c>
      <c r="B5" s="229"/>
      <c r="C5" s="229"/>
      <c r="D5" s="229"/>
      <c r="E5" s="229"/>
      <c r="F5" s="229"/>
    </row>
    <row r="6" spans="1:4" ht="12.75">
      <c r="A6" s="1"/>
      <c r="B6" s="224"/>
      <c r="C6" s="224"/>
      <c r="D6" s="224"/>
    </row>
    <row r="7" spans="1:6" ht="15.75">
      <c r="A7" s="227" t="s">
        <v>219</v>
      </c>
      <c r="B7" s="227"/>
      <c r="C7" s="227"/>
      <c r="D7" s="227"/>
      <c r="E7" s="227"/>
      <c r="F7" s="227"/>
    </row>
    <row r="8" spans="1:6" ht="15.75">
      <c r="A8" s="227" t="s">
        <v>335</v>
      </c>
      <c r="B8" s="227"/>
      <c r="C8" s="227"/>
      <c r="D8" s="227"/>
      <c r="E8" s="227"/>
      <c r="F8" s="227"/>
    </row>
    <row r="9" spans="1:6" ht="15.75">
      <c r="A9" s="227" t="s">
        <v>220</v>
      </c>
      <c r="B9" s="227"/>
      <c r="C9" s="227"/>
      <c r="D9" s="227"/>
      <c r="E9" s="227"/>
      <c r="F9" s="227"/>
    </row>
    <row r="10" spans="1:4" ht="18.75" thickBot="1">
      <c r="A10" s="36"/>
      <c r="B10" s="36"/>
      <c r="C10" s="36"/>
      <c r="D10" s="36"/>
    </row>
    <row r="11" spans="1:6" ht="16.5" thickBot="1">
      <c r="A11" s="35" t="s">
        <v>90</v>
      </c>
      <c r="B11" s="244" t="s">
        <v>89</v>
      </c>
      <c r="C11" s="245"/>
      <c r="D11" s="35"/>
      <c r="E11" s="58"/>
      <c r="F11" s="58"/>
    </row>
    <row r="12" spans="1:6" ht="15">
      <c r="A12" s="34" t="s">
        <v>88</v>
      </c>
      <c r="B12" s="33" t="s">
        <v>87</v>
      </c>
      <c r="C12" s="246" t="s">
        <v>86</v>
      </c>
      <c r="D12" s="32" t="s">
        <v>228</v>
      </c>
      <c r="E12" s="59" t="s">
        <v>229</v>
      </c>
      <c r="F12" s="59" t="s">
        <v>268</v>
      </c>
    </row>
    <row r="13" spans="1:6" ht="15" thickBot="1">
      <c r="A13" s="88"/>
      <c r="B13" s="87"/>
      <c r="C13" s="247"/>
      <c r="D13" s="60" t="s">
        <v>342</v>
      </c>
      <c r="E13" s="60" t="s">
        <v>342</v>
      </c>
      <c r="F13" s="60" t="s">
        <v>342</v>
      </c>
    </row>
    <row r="14" spans="1:6" ht="15.75" thickBot="1">
      <c r="A14" s="90" t="s">
        <v>196</v>
      </c>
      <c r="B14" s="462" t="s">
        <v>85</v>
      </c>
      <c r="C14" s="462"/>
      <c r="D14" s="481">
        <f>D15+D16+D17+D18</f>
        <v>3735812.84</v>
      </c>
      <c r="E14" s="478">
        <f>E15+E16+E17+E18</f>
        <v>3816162</v>
      </c>
      <c r="F14" s="469">
        <f>F15+F16+F17+F18</f>
        <v>3913534</v>
      </c>
    </row>
    <row r="15" spans="1:6" ht="42.75">
      <c r="A15" s="91" t="s">
        <v>84</v>
      </c>
      <c r="B15" s="463"/>
      <c r="C15" s="471" t="s">
        <v>192</v>
      </c>
      <c r="D15" s="482">
        <f>'№7'!J16</f>
        <v>3298851.84</v>
      </c>
      <c r="E15" s="479">
        <f>'№7'!K16</f>
        <v>3375901</v>
      </c>
      <c r="F15" s="489">
        <f>'№7'!L16</f>
        <v>3469873</v>
      </c>
    </row>
    <row r="16" spans="1:6" ht="45" customHeight="1">
      <c r="A16" s="91" t="s">
        <v>83</v>
      </c>
      <c r="B16" s="463"/>
      <c r="C16" s="471" t="s">
        <v>188</v>
      </c>
      <c r="D16" s="482">
        <f>'№7'!J36</f>
        <v>199261</v>
      </c>
      <c r="E16" s="479">
        <f>'№7'!K36</f>
        <v>199261</v>
      </c>
      <c r="F16" s="489">
        <f>'№7'!L36</f>
        <v>199261</v>
      </c>
    </row>
    <row r="17" spans="1:6" ht="15">
      <c r="A17" s="92" t="s">
        <v>312</v>
      </c>
      <c r="B17" s="464"/>
      <c r="C17" s="471">
        <v>111</v>
      </c>
      <c r="D17" s="482" t="str">
        <f>'№7'!J47</f>
        <v>20000</v>
      </c>
      <c r="E17" s="479">
        <f>'№7'!K47</f>
        <v>20000</v>
      </c>
      <c r="F17" s="489">
        <f>'№7'!L47</f>
        <v>20000</v>
      </c>
    </row>
    <row r="18" spans="1:6" ht="24" customHeight="1" thickBot="1">
      <c r="A18" s="92" t="s">
        <v>167</v>
      </c>
      <c r="B18" s="464"/>
      <c r="C18" s="471" t="s">
        <v>166</v>
      </c>
      <c r="D18" s="482">
        <f>'№7'!J53</f>
        <v>217700</v>
      </c>
      <c r="E18" s="479">
        <f>'№7'!K53</f>
        <v>221000</v>
      </c>
      <c r="F18" s="489">
        <f>'№7'!L53</f>
        <v>224400</v>
      </c>
    </row>
    <row r="19" spans="1:6" ht="16.5" thickBot="1">
      <c r="A19" s="93" t="s">
        <v>82</v>
      </c>
      <c r="B19" s="465" t="s">
        <v>81</v>
      </c>
      <c r="C19" s="472"/>
      <c r="D19" s="483">
        <f>D20</f>
        <v>0</v>
      </c>
      <c r="E19" s="496"/>
      <c r="F19" s="490"/>
    </row>
    <row r="20" spans="1:6" ht="15.75" thickBot="1">
      <c r="A20" s="94" t="s">
        <v>174</v>
      </c>
      <c r="B20" s="466"/>
      <c r="C20" s="473" t="s">
        <v>172</v>
      </c>
      <c r="D20" s="484"/>
      <c r="E20" s="497"/>
      <c r="F20" s="491"/>
    </row>
    <row r="21" spans="1:6" ht="32.25" thickBot="1">
      <c r="A21" s="85" t="s">
        <v>80</v>
      </c>
      <c r="B21" s="462" t="s">
        <v>79</v>
      </c>
      <c r="C21" s="474"/>
      <c r="D21" s="483">
        <f>D22</f>
        <v>10000</v>
      </c>
      <c r="E21" s="498">
        <f>'№7'!K78</f>
        <v>10000</v>
      </c>
      <c r="F21" s="490">
        <f>'№7'!L78</f>
        <v>10000</v>
      </c>
    </row>
    <row r="22" spans="1:6" ht="43.5" thickBot="1">
      <c r="A22" s="95" t="s">
        <v>78</v>
      </c>
      <c r="B22" s="467"/>
      <c r="C22" s="475" t="s">
        <v>197</v>
      </c>
      <c r="D22" s="484">
        <f>'№7'!J78</f>
        <v>10000</v>
      </c>
      <c r="E22" s="497">
        <f>'№7'!K79</f>
        <v>10000</v>
      </c>
      <c r="F22" s="501">
        <f>'№7'!L79</f>
        <v>10000</v>
      </c>
    </row>
    <row r="23" spans="1:6" ht="21.75" customHeight="1" thickBot="1">
      <c r="A23" s="97" t="s">
        <v>77</v>
      </c>
      <c r="B23" s="462" t="s">
        <v>76</v>
      </c>
      <c r="C23" s="476"/>
      <c r="D23" s="483">
        <f>D24+D25</f>
        <v>2137300</v>
      </c>
      <c r="E23" s="480">
        <f>'№7'!K93</f>
        <v>893800</v>
      </c>
      <c r="F23" s="492">
        <f>'№7'!L93</f>
        <v>736100</v>
      </c>
    </row>
    <row r="24" spans="1:6" ht="16.5" customHeight="1">
      <c r="A24" s="95" t="s">
        <v>66</v>
      </c>
      <c r="B24" s="467"/>
      <c r="C24" s="475" t="s">
        <v>65</v>
      </c>
      <c r="D24" s="484">
        <f>'№7'!J93</f>
        <v>2137300</v>
      </c>
      <c r="E24" s="497">
        <f>'№7'!K94</f>
        <v>893800</v>
      </c>
      <c r="F24" s="491">
        <f>'№7'!L94</f>
        <v>736100</v>
      </c>
    </row>
    <row r="25" spans="1:7" ht="16.5" customHeight="1" thickBot="1">
      <c r="A25" s="96" t="s">
        <v>183</v>
      </c>
      <c r="B25" s="463"/>
      <c r="C25" s="471" t="s">
        <v>182</v>
      </c>
      <c r="D25" s="485"/>
      <c r="E25" s="479"/>
      <c r="F25" s="489"/>
      <c r="G25" s="47"/>
    </row>
    <row r="26" spans="1:6" ht="16.5" customHeight="1" hidden="1">
      <c r="A26" s="96"/>
      <c r="B26" s="463"/>
      <c r="C26" s="471"/>
      <c r="D26" s="485"/>
      <c r="E26" s="499"/>
      <c r="F26" s="489"/>
    </row>
    <row r="27" spans="1:6" ht="16.5" customHeight="1" hidden="1">
      <c r="A27" s="96"/>
      <c r="B27" s="463"/>
      <c r="C27" s="471"/>
      <c r="D27" s="485"/>
      <c r="E27" s="499"/>
      <c r="F27" s="489"/>
    </row>
    <row r="28" spans="1:6" ht="16.5" thickBot="1">
      <c r="A28" s="61" t="s">
        <v>75</v>
      </c>
      <c r="B28" s="462" t="s">
        <v>74</v>
      </c>
      <c r="C28" s="474"/>
      <c r="D28" s="483">
        <f>D29+D30+D31</f>
        <v>734903</v>
      </c>
      <c r="E28" s="480">
        <f>E29+E30+E31</f>
        <v>614264</v>
      </c>
      <c r="F28" s="492">
        <f>F29+F30+F31</f>
        <v>647259</v>
      </c>
    </row>
    <row r="29" spans="1:6" ht="14.25">
      <c r="A29" s="92" t="s">
        <v>169</v>
      </c>
      <c r="B29" s="463"/>
      <c r="C29" s="471" t="s">
        <v>168</v>
      </c>
      <c r="D29" s="485">
        <f>'№7'!J110</f>
        <v>230083</v>
      </c>
      <c r="E29" s="479">
        <f>'№7'!K110</f>
        <v>236200</v>
      </c>
      <c r="F29" s="489">
        <f>'№7'!L110</f>
        <v>246300</v>
      </c>
    </row>
    <row r="30" spans="1:7" ht="14.25">
      <c r="A30" s="92" t="s">
        <v>171</v>
      </c>
      <c r="B30" s="463"/>
      <c r="C30" s="471" t="s">
        <v>170</v>
      </c>
      <c r="D30" s="485">
        <f>'№7'!J120</f>
        <v>15000</v>
      </c>
      <c r="E30" s="479">
        <f>'№7'!K120</f>
        <v>15000</v>
      </c>
      <c r="F30" s="489">
        <f>'№7'!L120</f>
        <v>15000</v>
      </c>
      <c r="G30" s="47"/>
    </row>
    <row r="31" spans="1:8" ht="15" thickBot="1">
      <c r="A31" s="92" t="s">
        <v>195</v>
      </c>
      <c r="B31" s="463"/>
      <c r="C31" s="471" t="s">
        <v>194</v>
      </c>
      <c r="D31" s="485">
        <f>'№7'!J132</f>
        <v>489820</v>
      </c>
      <c r="E31" s="479">
        <f>'№7'!K132</f>
        <v>363064</v>
      </c>
      <c r="F31" s="489">
        <f>'№7'!L132</f>
        <v>385959</v>
      </c>
      <c r="G31" s="47"/>
      <c r="H31" s="47"/>
    </row>
    <row r="32" spans="1:6" ht="16.5" thickBot="1">
      <c r="A32" s="85" t="s">
        <v>73</v>
      </c>
      <c r="B32" s="462" t="s">
        <v>72</v>
      </c>
      <c r="C32" s="474"/>
      <c r="D32" s="483">
        <f>D33</f>
        <v>1008687.16</v>
      </c>
      <c r="E32" s="480">
        <f>E33</f>
        <v>1036280</v>
      </c>
      <c r="F32" s="492">
        <f>F33</f>
        <v>1077730</v>
      </c>
    </row>
    <row r="33" spans="1:6" ht="15" thickBot="1">
      <c r="A33" s="98" t="s">
        <v>64</v>
      </c>
      <c r="B33" s="467"/>
      <c r="C33" s="475" t="s">
        <v>63</v>
      </c>
      <c r="D33" s="484">
        <f>'№7'!J156</f>
        <v>1008687.16</v>
      </c>
      <c r="E33" s="497">
        <f>'№7'!K157</f>
        <v>1036280</v>
      </c>
      <c r="F33" s="491">
        <f>'№7'!L157</f>
        <v>1077730</v>
      </c>
    </row>
    <row r="34" spans="1:6" ht="16.5" thickBot="1">
      <c r="A34" s="86" t="s">
        <v>71</v>
      </c>
      <c r="B34" s="462" t="s">
        <v>70</v>
      </c>
      <c r="C34" s="474"/>
      <c r="D34" s="483" t="str">
        <f>D35</f>
        <v>213533</v>
      </c>
      <c r="E34" s="480">
        <f>E35</f>
        <v>222074</v>
      </c>
      <c r="F34" s="492">
        <f>F35</f>
        <v>230957</v>
      </c>
    </row>
    <row r="35" spans="1:6" ht="15" thickBot="1">
      <c r="A35" s="98" t="s">
        <v>69</v>
      </c>
      <c r="B35" s="468"/>
      <c r="C35" s="477" t="s">
        <v>178</v>
      </c>
      <c r="D35" s="486" t="str">
        <f>'№7'!J166</f>
        <v>213533</v>
      </c>
      <c r="E35" s="497">
        <f>'№7'!K166</f>
        <v>222074</v>
      </c>
      <c r="F35" s="491">
        <f>'№7'!L166</f>
        <v>230957</v>
      </c>
    </row>
    <row r="36" spans="1:6" s="2" customFormat="1" ht="16.5" hidden="1" thickBot="1">
      <c r="A36" s="99"/>
      <c r="B36" s="461" t="s">
        <v>68</v>
      </c>
      <c r="C36" s="470"/>
      <c r="D36" s="487"/>
      <c r="E36" s="500"/>
      <c r="F36" s="493"/>
    </row>
    <row r="37" spans="1:6" ht="15" hidden="1" thickBot="1">
      <c r="A37" s="100"/>
      <c r="B37" s="101"/>
      <c r="C37" s="89"/>
      <c r="D37" s="488"/>
      <c r="E37" s="499"/>
      <c r="F37" s="494"/>
    </row>
    <row r="38" spans="1:6" ht="16.5" thickBot="1">
      <c r="A38" s="241" t="s">
        <v>337</v>
      </c>
      <c r="B38" s="242"/>
      <c r="C38" s="243"/>
      <c r="D38" s="215">
        <f>D14+D19+D21+D23+D28+D32+D34</f>
        <v>7840236</v>
      </c>
      <c r="E38" s="502">
        <f>E14+E19+E21+E23+E28+E32+E34</f>
        <v>6592580</v>
      </c>
      <c r="F38" s="495">
        <f>F14+F19+F21+F23+F28+F32+F34</f>
        <v>6615580</v>
      </c>
    </row>
    <row r="39" spans="1:6" ht="13.5" thickBot="1">
      <c r="A39" s="503" t="s">
        <v>336</v>
      </c>
      <c r="B39" s="504"/>
      <c r="C39" s="504"/>
      <c r="D39" s="504"/>
      <c r="E39" s="504">
        <v>194900</v>
      </c>
      <c r="F39" s="505">
        <v>390900</v>
      </c>
    </row>
    <row r="40" spans="1:6" ht="13.5" thickBot="1">
      <c r="A40" s="506" t="s">
        <v>338</v>
      </c>
      <c r="B40" s="507"/>
      <c r="C40" s="507"/>
      <c r="D40" s="508">
        <f>D38+D39</f>
        <v>7840236</v>
      </c>
      <c r="E40" s="508">
        <f>E38+E39</f>
        <v>6787480</v>
      </c>
      <c r="F40" s="509">
        <f>F38+F39</f>
        <v>7006480</v>
      </c>
    </row>
  </sheetData>
  <sheetProtection/>
  <mergeCells count="12">
    <mergeCell ref="A1:F1"/>
    <mergeCell ref="A2:F2"/>
    <mergeCell ref="A3:F3"/>
    <mergeCell ref="A4:F4"/>
    <mergeCell ref="A5:F5"/>
    <mergeCell ref="B6:D6"/>
    <mergeCell ref="A38:C38"/>
    <mergeCell ref="B11:C11"/>
    <mergeCell ref="C12:C13"/>
    <mergeCell ref="A7:F7"/>
    <mergeCell ref="A8:F8"/>
    <mergeCell ref="A9:F9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2019-11-15T06:47:23Z</cp:lastPrinted>
  <dcterms:created xsi:type="dcterms:W3CDTF">2006-11-14T09:43:33Z</dcterms:created>
  <dcterms:modified xsi:type="dcterms:W3CDTF">2019-11-15T06:48:26Z</dcterms:modified>
  <cp:category/>
  <cp:version/>
  <cp:contentType/>
  <cp:contentStatus/>
</cp:coreProperties>
</file>